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9F4ECE72-6654-4A8D-A530-876B5C766F31}" xr6:coauthVersionLast="47" xr6:coauthVersionMax="47" xr10:uidLastSave="{00000000-0000-0000-0000-000000000000}"/>
  <bookViews>
    <workbookView xWindow="-108" yWindow="-108" windowWidth="23256" windowHeight="12456" tabRatio="875" firstSheet="1" activeTab="1" xr2:uid="{00000000-000D-0000-FFFF-FFFF00000000}"/>
  </bookViews>
  <sheets>
    <sheet name="Lista e Pr. 2026-2028 Asambl." sheetId="38" r:id="rId1"/>
    <sheet name="Lista e Projekteve 2026-2028" sheetId="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7" i="38" l="1"/>
  <c r="E54" i="18"/>
  <c r="F54" i="18"/>
  <c r="M41" i="38" l="1"/>
  <c r="L42" i="38" s="1"/>
  <c r="H41" i="38"/>
  <c r="H43" i="38" s="1"/>
  <c r="H44" i="38" s="1"/>
  <c r="K41" i="38"/>
  <c r="J42" i="38" s="1"/>
  <c r="I41" i="38"/>
  <c r="H42" i="38" s="1"/>
  <c r="J41" i="38"/>
  <c r="J43" i="38" s="1"/>
  <c r="J44" i="38" s="1"/>
  <c r="L41" i="38"/>
  <c r="E69" i="18"/>
  <c r="F69" i="18"/>
  <c r="E9" i="18"/>
  <c r="F9" i="18"/>
  <c r="D9" i="18"/>
  <c r="E23" i="18"/>
  <c r="F23" i="18"/>
  <c r="E30" i="18"/>
  <c r="F30" i="18"/>
  <c r="L43" i="38" l="1"/>
  <c r="L45" i="38" s="1"/>
  <c r="F57" i="18" l="1"/>
  <c r="E57" i="18"/>
  <c r="G23" i="18" l="1"/>
  <c r="E15" i="18" l="1"/>
  <c r="F15" i="18"/>
  <c r="D15" i="18"/>
  <c r="E61" i="18" l="1"/>
  <c r="F61" i="18"/>
  <c r="D61" i="18"/>
  <c r="F12" i="18" l="1"/>
  <c r="F18" i="18" l="1"/>
  <c r="F70" i="18" s="1"/>
  <c r="D69" i="18" l="1"/>
  <c r="E12" i="18"/>
  <c r="D12" i="18"/>
  <c r="D30" i="18" l="1"/>
  <c r="D23" i="18" l="1"/>
  <c r="D54" i="18" s="1"/>
  <c r="D57" i="18" l="1"/>
  <c r="E18" i="18" l="1"/>
  <c r="E70" i="18" s="1"/>
  <c r="D18" i="18" l="1"/>
  <c r="D70" i="18" s="1"/>
  <c r="D71" i="18" l="1"/>
  <c r="D72" i="18" l="1"/>
  <c r="E72" i="18" l="1"/>
  <c r="F72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21" authorId="0" shapeId="0" xr:uid="{4E8D7DC6-788C-4AE5-84EA-1CC91D3B97D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76000 jan ekzekutu me vendime gjygjesore</t>
        </r>
      </text>
    </comment>
  </commentList>
</comments>
</file>

<file path=xl/sharedStrings.xml><?xml version="1.0" encoding="utf-8"?>
<sst xmlns="http://schemas.openxmlformats.org/spreadsheetml/2006/main" count="202" uniqueCount="75">
  <si>
    <t>URBANIZËM</t>
  </si>
  <si>
    <t>Trotuaret dhe ndriqimi në BL Likovc,Klinë e Epërme,  Polac,Runik,Turiqevc</t>
  </si>
  <si>
    <t>Unaza e brendshme 3 krahu kah Llausha</t>
  </si>
  <si>
    <t>Gjithsej:</t>
  </si>
  <si>
    <t>SHMS -    QKMF</t>
  </si>
  <si>
    <t>INSPEKTIMET</t>
  </si>
  <si>
    <t>ARSIMI</t>
  </si>
  <si>
    <t xml:space="preserve">BUXHET DHE FINANCA </t>
  </si>
  <si>
    <t>TOTALI:</t>
  </si>
  <si>
    <t xml:space="preserve"> </t>
  </si>
  <si>
    <t>Statusi</t>
  </si>
  <si>
    <t>I ri</t>
  </si>
  <si>
    <t>Vazhdim</t>
  </si>
  <si>
    <t>Punimi i rrjetit  të ujësjellësit në  BL Qirez</t>
  </si>
  <si>
    <t>Rregullimi i subqendrës -Runik</t>
  </si>
  <si>
    <t>Rregullimi i subqendrës -Qirez</t>
  </si>
  <si>
    <t>Rregullimi i subqendrës -Likovc</t>
  </si>
  <si>
    <t>Ndërtimi i Objektit te kompleksi i UÇK-së   -Objekti  K-së</t>
  </si>
  <si>
    <t>Kanalizimi Syriganë, Banjë - Pemishtë</t>
  </si>
  <si>
    <t>THV</t>
  </si>
  <si>
    <t xml:space="preserve">Vazhdim </t>
  </si>
  <si>
    <t xml:space="preserve">Rregullimi i subqendrës - Klinë e Epërme </t>
  </si>
  <si>
    <t xml:space="preserve"> EMERTIMI I PROJEKTEVE </t>
  </si>
  <si>
    <t xml:space="preserve"> VITET</t>
  </si>
  <si>
    <t>Ndryshimi</t>
  </si>
  <si>
    <t>Furnizimi me pajisje, kabinete dhe laboratore shkollore</t>
  </si>
  <si>
    <t>Furnizimi me tabela interaktive - digjitale</t>
  </si>
  <si>
    <t>Ndërtimi i këndeve për lojëra në shkolla</t>
  </si>
  <si>
    <t>Digjitalizimi i shkollave</t>
  </si>
  <si>
    <t>Furnizim me kabinete për Informatikë</t>
  </si>
  <si>
    <t>Rregullimi i rrethojave dhe i ndriçimit në shkolla</t>
  </si>
  <si>
    <t>Ndërtimi i Objektit të kompleksi i UÇK-së  - Objekti  Ç-së</t>
  </si>
  <si>
    <t>Burimet e Financimit</t>
  </si>
  <si>
    <t>Tribunat ne stadiumin të qytetit</t>
  </si>
  <si>
    <t>Shenjëzimi horizontal dhe Vertikal  i rrugëve lokale</t>
  </si>
  <si>
    <t xml:space="preserve">Kanalizmi Klinë - Kuqicë </t>
  </si>
  <si>
    <t>KUVENDI KOMUNAL</t>
  </si>
  <si>
    <t xml:space="preserve">I RI </t>
  </si>
  <si>
    <t>vazhdim</t>
  </si>
  <si>
    <t>Bashkëfinancimi</t>
  </si>
  <si>
    <t xml:space="preserve">Paisje elektronike për zerim të seancave të asamblesë </t>
  </si>
  <si>
    <t xml:space="preserve">SHERBIMET REZIDENCIALE </t>
  </si>
  <si>
    <t>Grantet</t>
  </si>
  <si>
    <t>SHERBIMET PUBLIKE</t>
  </si>
  <si>
    <t>z.Fadil Nura</t>
  </si>
  <si>
    <t>Kryetar i Komunës</t>
  </si>
  <si>
    <t>Qark.02</t>
  </si>
  <si>
    <t>ZHVILLIM EKONOMiK, INOVACION, NDËRMARRËSI DHE TURIZËM</t>
  </si>
  <si>
    <t>Blerja e pajisjeve motorike për mirembajtjen e qytetit</t>
  </si>
  <si>
    <t>Ndriçimi publik ne Qytet dhe Bashkësit Lokale</t>
  </si>
  <si>
    <t xml:space="preserve">Riparimi dhe asfalltimi i rrugëve ne qytet </t>
  </si>
  <si>
    <t>Ndertimi i kolektorit Llaushë-Tushilë-Aqarevë  faza I</t>
  </si>
  <si>
    <t>Kanalizimi Aqarevë - Kopiliq i ulët dhe ne BL , Runik, Prekaz , Turiqevc, Qirez, Rezalle, Kline e eperme Polaac dhe qytet</t>
  </si>
  <si>
    <t>Asfaltimi, riparimi dhe kubëzimi i rrugëve në qytet dhe BL Likovc, Turiqevc, Runik, Qirez</t>
  </si>
  <si>
    <t>Ndertimi i muzeut dhe bibliotekës se qytetit</t>
  </si>
  <si>
    <t xml:space="preserve">Riparimi dhe rregullimi i parkut "Idriz Rreci" dhe "Shaban Polluzha" </t>
  </si>
  <si>
    <t>Riparimi dhe zgjerimi i vëndaljeve për autobusë dhe mbulimi i tyre</t>
  </si>
  <si>
    <t xml:space="preserve">vazhdim </t>
  </si>
  <si>
    <t xml:space="preserve">  I ri </t>
  </si>
  <si>
    <t>Shenjëzimi i shtigjeve për ecje në zonen e Çyçavicë</t>
  </si>
  <si>
    <t xml:space="preserve">Ndërtimi i zonave rekreative në qytet </t>
  </si>
  <si>
    <t>Shenjëzimi i pikave me karakter kulturo-historik në Skenderaj</t>
  </si>
  <si>
    <t>Administrata e Pergjithëshme</t>
  </si>
  <si>
    <t>Paisje per lavantëri</t>
  </si>
  <si>
    <t>LISTA E PROJEKTEVE KAPITALE  2026-2028</t>
  </si>
  <si>
    <t>Furnizimi dhe montimi më Qillera për objektin e Komunës</t>
  </si>
  <si>
    <t>Shenjëzimi dhe ndërtimi i shtigjeve të çiklizmit në qytet</t>
  </si>
  <si>
    <t xml:space="preserve">                   -  </t>
  </si>
  <si>
    <t xml:space="preserve">Ndertimi i rrjetit të ujesjellsit  në Burojë </t>
  </si>
  <si>
    <t>Skenderaj 01.09.2025</t>
  </si>
  <si>
    <t xml:space="preserve">I ri </t>
  </si>
  <si>
    <t xml:space="preserve">Asfaltimi i rrugëve lokale në Bl ;Likofc,Turiqefc,Runik,Polac,Klin,Prekaz,Qirez </t>
  </si>
  <si>
    <t>Rreth-rrotullimi në hyrje të kompleksit -Prekaz dhe nënkalimi në sheshin Adem Jashari</t>
  </si>
  <si>
    <t xml:space="preserve">Rregullimi i kulmit të objekteve- banesat e kuqe </t>
  </si>
  <si>
    <t>Fondi i bashkëfinancimit (DBF)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</si>
</sst>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Perpetua"/>
      <family val="1"/>
    </font>
    <font>
      <sz val="12"/>
      <name val="Times New Roman"/>
      <family val="1"/>
    </font>
    <font>
      <sz val="10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color rgb="FFFF0000"/>
      <name val="Times New Roman"/>
      <family val="1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5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13" fillId="0" borderId="0"/>
    <xf numFmtId="0" fontId="16" fillId="0" borderId="0"/>
    <xf numFmtId="0" fontId="4" fillId="0" borderId="0"/>
  </cellStyleXfs>
  <cellXfs count="198">
    <xf numFmtId="0" fontId="0" fillId="0" borderId="0" xfId="0"/>
    <xf numFmtId="43" fontId="0" fillId="0" borderId="0" xfId="0" applyNumberFormat="1"/>
    <xf numFmtId="43" fontId="0" fillId="0" borderId="0" xfId="1" applyFont="1"/>
    <xf numFmtId="43" fontId="0" fillId="7" borderId="0" xfId="1" applyFont="1" applyFill="1"/>
    <xf numFmtId="0" fontId="14" fillId="0" borderId="13" xfId="0" applyFont="1" applyBorder="1"/>
    <xf numFmtId="0" fontId="12" fillId="0" borderId="13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vertical="center" wrapText="1"/>
    </xf>
    <xf numFmtId="0" fontId="12" fillId="4" borderId="13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2" fillId="0" borderId="19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/>
    </xf>
    <xf numFmtId="0" fontId="12" fillId="0" borderId="11" xfId="0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43" fontId="12" fillId="4" borderId="13" xfId="1" applyFont="1" applyFill="1" applyBorder="1" applyAlignment="1">
      <alignment vertical="center" wrapText="1"/>
    </xf>
    <xf numFmtId="0" fontId="0" fillId="0" borderId="17" xfId="0" applyBorder="1"/>
    <xf numFmtId="0" fontId="0" fillId="10" borderId="0" xfId="0" applyFill="1"/>
    <xf numFmtId="0" fontId="0" fillId="0" borderId="0" xfId="0" applyFill="1"/>
    <xf numFmtId="0" fontId="0" fillId="2" borderId="0" xfId="0" applyFill="1" applyBorder="1" applyAlignment="1"/>
    <xf numFmtId="0" fontId="0" fillId="2" borderId="0" xfId="0" applyFill="1"/>
    <xf numFmtId="0" fontId="7" fillId="2" borderId="2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43" fontId="14" fillId="2" borderId="10" xfId="1" applyFont="1" applyFill="1" applyBorder="1"/>
    <xf numFmtId="43" fontId="9" fillId="9" borderId="42" xfId="0" applyNumberFormat="1" applyFont="1" applyFill="1" applyBorder="1" applyAlignment="1">
      <alignment vertical="center"/>
    </xf>
    <xf numFmtId="0" fontId="0" fillId="9" borderId="0" xfId="0" applyFill="1" applyBorder="1" applyAlignment="1"/>
    <xf numFmtId="0" fontId="0" fillId="9" borderId="0" xfId="0" applyFill="1"/>
    <xf numFmtId="0" fontId="10" fillId="0" borderId="0" xfId="0" applyFont="1" applyFill="1" applyBorder="1" applyAlignment="1">
      <alignment vertical="center"/>
    </xf>
    <xf numFmtId="43" fontId="14" fillId="0" borderId="13" xfId="1" applyFont="1" applyBorder="1"/>
    <xf numFmtId="0" fontId="3" fillId="2" borderId="52" xfId="0" applyFont="1" applyFill="1" applyBorder="1" applyAlignment="1">
      <alignment vertical="center"/>
    </xf>
    <xf numFmtId="0" fontId="2" fillId="2" borderId="53" xfId="0" applyFont="1" applyFill="1" applyBorder="1" applyAlignment="1">
      <alignment horizontal="center" vertical="center"/>
    </xf>
    <xf numFmtId="43" fontId="12" fillId="4" borderId="14" xfId="1" applyFont="1" applyFill="1" applyBorder="1" applyAlignment="1">
      <alignment vertical="center"/>
    </xf>
    <xf numFmtId="43" fontId="0" fillId="0" borderId="0" xfId="0" applyNumberFormat="1" applyFill="1"/>
    <xf numFmtId="43" fontId="0" fillId="0" borderId="0" xfId="1" applyFont="1" applyFill="1"/>
    <xf numFmtId="0" fontId="17" fillId="0" borderId="0" xfId="0" applyFont="1"/>
    <xf numFmtId="43" fontId="17" fillId="0" borderId="0" xfId="0" applyNumberFormat="1" applyFont="1"/>
    <xf numFmtId="43" fontId="17" fillId="0" borderId="0" xfId="1" applyFont="1"/>
    <xf numFmtId="43" fontId="18" fillId="0" borderId="11" xfId="1" applyFont="1" applyFill="1" applyBorder="1"/>
    <xf numFmtId="0" fontId="12" fillId="4" borderId="11" xfId="0" applyFont="1" applyFill="1" applyBorder="1" applyAlignment="1">
      <alignment vertical="center"/>
    </xf>
    <xf numFmtId="43" fontId="18" fillId="5" borderId="32" xfId="1" applyFont="1" applyFill="1" applyBorder="1" applyAlignment="1">
      <alignment horizontal="center"/>
    </xf>
    <xf numFmtId="43" fontId="18" fillId="0" borderId="14" xfId="1" applyFont="1" applyFill="1" applyBorder="1"/>
    <xf numFmtId="43" fontId="18" fillId="0" borderId="12" xfId="1" applyFont="1" applyFill="1" applyBorder="1"/>
    <xf numFmtId="0" fontId="18" fillId="0" borderId="0" xfId="0" applyFont="1"/>
    <xf numFmtId="0" fontId="18" fillId="0" borderId="14" xfId="0" applyFont="1" applyBorder="1"/>
    <xf numFmtId="43" fontId="18" fillId="0" borderId="16" xfId="1" applyFont="1" applyBorder="1"/>
    <xf numFmtId="43" fontId="19" fillId="0" borderId="8" xfId="0" applyNumberFormat="1" applyFont="1" applyBorder="1"/>
    <xf numFmtId="0" fontId="18" fillId="0" borderId="37" xfId="0" applyFont="1" applyBorder="1"/>
    <xf numFmtId="0" fontId="12" fillId="2" borderId="4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35" xfId="0" applyFont="1" applyFill="1" applyBorder="1" applyAlignment="1">
      <alignment horizontal="left" vertical="center"/>
    </xf>
    <xf numFmtId="43" fontId="12" fillId="2" borderId="38" xfId="0" applyNumberFormat="1" applyFont="1" applyFill="1" applyBorder="1" applyAlignment="1">
      <alignment vertical="center"/>
    </xf>
    <xf numFmtId="0" fontId="12" fillId="2" borderId="38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43" fontId="12" fillId="0" borderId="23" xfId="1" applyFont="1" applyFill="1" applyBorder="1" applyAlignment="1">
      <alignment vertical="center"/>
    </xf>
    <xf numFmtId="43" fontId="14" fillId="0" borderId="23" xfId="1" applyFont="1" applyFill="1" applyBorder="1"/>
    <xf numFmtId="0" fontId="7" fillId="3" borderId="46" xfId="0" applyFont="1" applyFill="1" applyBorder="1" applyAlignment="1">
      <alignment vertical="center"/>
    </xf>
    <xf numFmtId="43" fontId="7" fillId="3" borderId="43" xfId="0" applyNumberFormat="1" applyFont="1" applyFill="1" applyBorder="1" applyAlignment="1">
      <alignment vertical="center" wrapText="1"/>
    </xf>
    <xf numFmtId="43" fontId="7" fillId="3" borderId="15" xfId="0" applyNumberFormat="1" applyFont="1" applyFill="1" applyBorder="1" applyAlignment="1">
      <alignment vertical="center"/>
    </xf>
    <xf numFmtId="43" fontId="7" fillId="3" borderId="25" xfId="0" applyNumberFormat="1" applyFont="1" applyFill="1" applyBorder="1" applyAlignment="1">
      <alignment vertical="center"/>
    </xf>
    <xf numFmtId="0" fontId="12" fillId="2" borderId="47" xfId="0" applyFont="1" applyFill="1" applyBorder="1" applyAlignment="1">
      <alignment vertical="center"/>
    </xf>
    <xf numFmtId="0" fontId="7" fillId="2" borderId="38" xfId="0" applyFont="1" applyFill="1" applyBorder="1" applyAlignment="1">
      <alignment horizontal="left" vertical="center"/>
    </xf>
    <xf numFmtId="43" fontId="14" fillId="2" borderId="41" xfId="1" applyFont="1" applyFill="1" applyBorder="1"/>
    <xf numFmtId="0" fontId="7" fillId="3" borderId="48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vertical="center"/>
    </xf>
    <xf numFmtId="43" fontId="7" fillId="3" borderId="23" xfId="1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43" fontId="12" fillId="0" borderId="13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center" vertical="center"/>
    </xf>
    <xf numFmtId="43" fontId="7" fillId="3" borderId="13" xfId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center"/>
    </xf>
    <xf numFmtId="43" fontId="12" fillId="0" borderId="13" xfId="1" applyFont="1" applyFill="1" applyBorder="1" applyAlignment="1">
      <alignment vertical="center" wrapText="1"/>
    </xf>
    <xf numFmtId="43" fontId="12" fillId="0" borderId="22" xfId="1" applyFont="1" applyFill="1" applyBorder="1" applyAlignment="1">
      <alignment vertical="center"/>
    </xf>
    <xf numFmtId="43" fontId="7" fillId="0" borderId="23" xfId="1" applyFont="1" applyFill="1" applyBorder="1" applyAlignment="1">
      <alignment vertical="center"/>
    </xf>
    <xf numFmtId="43" fontId="15" fillId="0" borderId="23" xfId="1" applyFont="1" applyFill="1" applyBorder="1"/>
    <xf numFmtId="0" fontId="7" fillId="3" borderId="16" xfId="0" applyFont="1" applyFill="1" applyBorder="1" applyAlignment="1">
      <alignment vertical="center"/>
    </xf>
    <xf numFmtId="43" fontId="7" fillId="3" borderId="7" xfId="1" applyFont="1" applyFill="1" applyBorder="1" applyAlignment="1">
      <alignment vertical="center" wrapText="1"/>
    </xf>
    <xf numFmtId="43" fontId="7" fillId="3" borderId="7" xfId="1" applyFont="1" applyFill="1" applyBorder="1" applyAlignment="1">
      <alignment vertical="center"/>
    </xf>
    <xf numFmtId="43" fontId="7" fillId="3" borderId="41" xfId="1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/>
    </xf>
    <xf numFmtId="0" fontId="12" fillId="0" borderId="22" xfId="0" applyFont="1" applyFill="1" applyBorder="1" applyAlignment="1">
      <alignment vertical="center" wrapText="1"/>
    </xf>
    <xf numFmtId="43" fontId="7" fillId="10" borderId="12" xfId="0" applyNumberFormat="1" applyFont="1" applyFill="1" applyBorder="1" applyAlignment="1">
      <alignment vertical="center"/>
    </xf>
    <xf numFmtId="0" fontId="7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vertical="center"/>
    </xf>
    <xf numFmtId="43" fontId="7" fillId="10" borderId="23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 wrapText="1"/>
    </xf>
    <xf numFmtId="43" fontId="12" fillId="2" borderId="38" xfId="1" applyFont="1" applyFill="1" applyBorder="1" applyAlignment="1">
      <alignment vertical="center"/>
    </xf>
    <xf numFmtId="43" fontId="12" fillId="0" borderId="23" xfId="2" applyFont="1" applyFill="1" applyBorder="1" applyAlignment="1">
      <alignment vertical="center"/>
    </xf>
    <xf numFmtId="43" fontId="12" fillId="4" borderId="23" xfId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43" fontId="7" fillId="3" borderId="23" xfId="2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/>
    </xf>
    <xf numFmtId="43" fontId="7" fillId="3" borderId="18" xfId="0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vertical="center"/>
    </xf>
    <xf numFmtId="43" fontId="7" fillId="2" borderId="38" xfId="0" applyNumberFormat="1" applyFont="1" applyFill="1" applyBorder="1" applyAlignment="1">
      <alignment horizontal="left" vertical="center"/>
    </xf>
    <xf numFmtId="43" fontId="12" fillId="0" borderId="13" xfId="1" applyFont="1" applyFill="1" applyBorder="1" applyAlignment="1">
      <alignment vertical="center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vertical="center"/>
    </xf>
    <xf numFmtId="43" fontId="7" fillId="3" borderId="25" xfId="2" applyFont="1" applyFill="1" applyBorder="1" applyAlignment="1">
      <alignment vertical="center"/>
    </xf>
    <xf numFmtId="0" fontId="12" fillId="2" borderId="46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7" fillId="2" borderId="34" xfId="0" applyFont="1" applyFill="1" applyBorder="1" applyAlignment="1">
      <alignment horizontal="left" vertical="center"/>
    </xf>
    <xf numFmtId="0" fontId="12" fillId="2" borderId="40" xfId="0" applyFont="1" applyFill="1" applyBorder="1" applyAlignment="1">
      <alignment vertical="center"/>
    </xf>
    <xf numFmtId="43" fontId="14" fillId="2" borderId="23" xfId="1" applyFont="1" applyFill="1" applyBorder="1"/>
    <xf numFmtId="0" fontId="12" fillId="0" borderId="45" xfId="0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 wrapText="1"/>
    </xf>
    <xf numFmtId="0" fontId="12" fillId="0" borderId="35" xfId="0" applyFont="1" applyFill="1" applyBorder="1" applyAlignment="1">
      <alignment horizontal="left" vertical="center"/>
    </xf>
    <xf numFmtId="43" fontId="12" fillId="0" borderId="38" xfId="1" applyFont="1" applyFill="1" applyBorder="1" applyAlignment="1">
      <alignment vertical="center"/>
    </xf>
    <xf numFmtId="43" fontId="14" fillId="0" borderId="23" xfId="1" applyFont="1" applyBorder="1"/>
    <xf numFmtId="0" fontId="12" fillId="0" borderId="47" xfId="0" applyFont="1" applyFill="1" applyBorder="1" applyAlignment="1">
      <alignment vertical="center"/>
    </xf>
    <xf numFmtId="0" fontId="12" fillId="0" borderId="2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vertical="center"/>
    </xf>
    <xf numFmtId="43" fontId="12" fillId="0" borderId="39" xfId="1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4" fillId="0" borderId="22" xfId="0" applyFont="1" applyBorder="1"/>
    <xf numFmtId="43" fontId="12" fillId="0" borderId="20" xfId="1" applyFont="1" applyFill="1" applyBorder="1" applyAlignment="1">
      <alignment vertical="center"/>
    </xf>
    <xf numFmtId="43" fontId="14" fillId="0" borderId="20" xfId="1" applyFont="1" applyBorder="1"/>
    <xf numFmtId="0" fontId="7" fillId="3" borderId="12" xfId="0" applyFont="1" applyFill="1" applyBorder="1" applyAlignment="1">
      <alignment vertical="center"/>
    </xf>
    <xf numFmtId="43" fontId="7" fillId="3" borderId="25" xfId="1" applyFont="1" applyFill="1" applyBorder="1" applyAlignment="1">
      <alignment vertical="center"/>
    </xf>
    <xf numFmtId="0" fontId="7" fillId="9" borderId="49" xfId="0" applyFont="1" applyFill="1" applyBorder="1" applyAlignment="1">
      <alignment vertical="center"/>
    </xf>
    <xf numFmtId="0" fontId="7" fillId="9" borderId="50" xfId="0" applyFont="1" applyFill="1" applyBorder="1" applyAlignment="1">
      <alignment vertical="center" wrapText="1"/>
    </xf>
    <xf numFmtId="0" fontId="7" fillId="9" borderId="51" xfId="0" applyFont="1" applyFill="1" applyBorder="1" applyAlignment="1">
      <alignment vertical="center"/>
    </xf>
    <xf numFmtId="43" fontId="7" fillId="9" borderId="42" xfId="0" applyNumberFormat="1" applyFont="1" applyFill="1" applyBorder="1" applyAlignment="1">
      <alignment vertical="center"/>
    </xf>
    <xf numFmtId="43" fontId="18" fillId="4" borderId="14" xfId="1" applyFont="1" applyFill="1" applyBorder="1"/>
    <xf numFmtId="43" fontId="9" fillId="10" borderId="12" xfId="0" applyNumberFormat="1" applyFont="1" applyFill="1" applyBorder="1" applyAlignment="1">
      <alignment vertical="center"/>
    </xf>
    <xf numFmtId="43" fontId="18" fillId="0" borderId="31" xfId="1" applyFont="1" applyBorder="1"/>
    <xf numFmtId="43" fontId="18" fillId="0" borderId="32" xfId="1" applyFont="1" applyBorder="1"/>
    <xf numFmtId="43" fontId="19" fillId="0" borderId="18" xfId="0" applyNumberFormat="1" applyFont="1" applyBorder="1"/>
    <xf numFmtId="43" fontId="18" fillId="5" borderId="32" xfId="1" applyFont="1" applyFill="1" applyBorder="1"/>
    <xf numFmtId="43" fontId="19" fillId="5" borderId="18" xfId="0" applyNumberFormat="1" applyFont="1" applyFill="1" applyBorder="1"/>
    <xf numFmtId="43" fontId="18" fillId="0" borderId="0" xfId="0" applyNumberFormat="1" applyFont="1"/>
    <xf numFmtId="43" fontId="18" fillId="0" borderId="0" xfId="1" applyFont="1"/>
    <xf numFmtId="43" fontId="14" fillId="4" borderId="13" xfId="1" applyFont="1" applyFill="1" applyBorder="1"/>
    <xf numFmtId="0" fontId="12" fillId="11" borderId="11" xfId="0" applyFont="1" applyFill="1" applyBorder="1" applyAlignment="1">
      <alignment vertical="center"/>
    </xf>
    <xf numFmtId="0" fontId="12" fillId="11" borderId="13" xfId="0" applyFont="1" applyFill="1" applyBorder="1" applyAlignment="1">
      <alignment vertical="center" wrapText="1"/>
    </xf>
    <xf numFmtId="0" fontId="12" fillId="11" borderId="22" xfId="0" applyFont="1" applyFill="1" applyBorder="1" applyAlignment="1">
      <alignment vertical="center" wrapText="1"/>
    </xf>
    <xf numFmtId="43" fontId="12" fillId="11" borderId="23" xfId="1" applyFont="1" applyFill="1" applyBorder="1" applyAlignment="1">
      <alignment vertical="center"/>
    </xf>
    <xf numFmtId="0" fontId="12" fillId="11" borderId="22" xfId="0" applyFont="1" applyFill="1" applyBorder="1" applyAlignment="1">
      <alignment vertical="center"/>
    </xf>
    <xf numFmtId="43" fontId="12" fillId="11" borderId="23" xfId="1" applyFont="1" applyFill="1" applyBorder="1" applyAlignment="1">
      <alignment horizontal="right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vertical="center"/>
    </xf>
    <xf numFmtId="0" fontId="7" fillId="2" borderId="13" xfId="0" applyFont="1" applyFill="1" applyBorder="1" applyAlignment="1">
      <alignment horizontal="left" vertical="center" wrapText="1"/>
    </xf>
    <xf numFmtId="43" fontId="12" fillId="2" borderId="13" xfId="0" applyNumberFormat="1" applyFont="1" applyFill="1" applyBorder="1" applyAlignment="1">
      <alignment vertical="center"/>
    </xf>
    <xf numFmtId="43" fontId="14" fillId="2" borderId="13" xfId="1" applyFont="1" applyFill="1" applyBorder="1"/>
    <xf numFmtId="0" fontId="12" fillId="4" borderId="13" xfId="0" applyFont="1" applyFill="1" applyBorder="1" applyAlignment="1">
      <alignment vertical="center"/>
    </xf>
    <xf numFmtId="43" fontId="12" fillId="4" borderId="13" xfId="0" applyNumberFormat="1" applyFont="1" applyFill="1" applyBorder="1" applyAlignment="1">
      <alignment vertical="center"/>
    </xf>
    <xf numFmtId="0" fontId="12" fillId="4" borderId="13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>
      <alignment horizontal="left" vertical="center" wrapText="1"/>
    </xf>
    <xf numFmtId="0" fontId="21" fillId="0" borderId="22" xfId="0" applyFont="1" applyFill="1" applyBorder="1" applyAlignment="1">
      <alignment vertical="center"/>
    </xf>
    <xf numFmtId="43" fontId="21" fillId="4" borderId="13" xfId="0" applyNumberFormat="1" applyFont="1" applyFill="1" applyBorder="1" applyAlignment="1">
      <alignment vertical="center"/>
    </xf>
    <xf numFmtId="0" fontId="12" fillId="0" borderId="22" xfId="0" applyFont="1" applyFill="1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43" fontId="12" fillId="0" borderId="25" xfId="1" applyFont="1" applyFill="1" applyBorder="1" applyAlignment="1">
      <alignment vertical="center"/>
    </xf>
    <xf numFmtId="43" fontId="14" fillId="0" borderId="25" xfId="1" applyFont="1" applyBorder="1"/>
    <xf numFmtId="43" fontId="18" fillId="0" borderId="13" xfId="1" applyFont="1" applyFill="1" applyBorder="1" applyAlignment="1">
      <alignment horizontal="center"/>
    </xf>
    <xf numFmtId="43" fontId="18" fillId="0" borderId="31" xfId="1" applyFont="1" applyFill="1" applyBorder="1" applyAlignment="1">
      <alignment horizontal="center"/>
    </xf>
    <xf numFmtId="43" fontId="18" fillId="0" borderId="16" xfId="1" applyFont="1" applyFill="1" applyBorder="1" applyAlignment="1">
      <alignment horizontal="center"/>
    </xf>
    <xf numFmtId="0" fontId="7" fillId="9" borderId="55" xfId="0" applyFont="1" applyFill="1" applyBorder="1" applyAlignment="1">
      <alignment vertical="center"/>
    </xf>
    <xf numFmtId="0" fontId="12" fillId="4" borderId="13" xfId="0" applyFont="1" applyFill="1" applyBorder="1" applyAlignment="1">
      <alignment horizontal="center" vertical="center" wrapText="1"/>
    </xf>
    <xf numFmtId="43" fontId="12" fillId="4" borderId="13" xfId="1" applyFont="1" applyFill="1" applyBorder="1" applyAlignment="1">
      <alignment vertical="center"/>
    </xf>
    <xf numFmtId="0" fontId="12" fillId="4" borderId="27" xfId="0" applyFont="1" applyFill="1" applyBorder="1" applyAlignment="1">
      <alignment vertical="center"/>
    </xf>
    <xf numFmtId="0" fontId="12" fillId="4" borderId="24" xfId="0" applyFont="1" applyFill="1" applyBorder="1" applyAlignment="1">
      <alignment horizontal="left" vertical="center" wrapText="1"/>
    </xf>
    <xf numFmtId="43" fontId="12" fillId="4" borderId="24" xfId="0" applyNumberFormat="1" applyFont="1" applyFill="1" applyBorder="1" applyAlignment="1">
      <alignment vertical="center"/>
    </xf>
    <xf numFmtId="0" fontId="12" fillId="4" borderId="24" xfId="0" applyFont="1" applyFill="1" applyBorder="1" applyAlignment="1">
      <alignment vertical="center"/>
    </xf>
    <xf numFmtId="43" fontId="14" fillId="4" borderId="28" xfId="1" applyFont="1" applyFill="1" applyBorder="1"/>
    <xf numFmtId="43" fontId="14" fillId="4" borderId="14" xfId="1" applyFont="1" applyFill="1" applyBorder="1"/>
    <xf numFmtId="0" fontId="12" fillId="4" borderId="13" xfId="0" applyFont="1" applyFill="1" applyBorder="1" applyAlignment="1">
      <alignment horizontal="center" vertical="center"/>
    </xf>
    <xf numFmtId="43" fontId="12" fillId="4" borderId="13" xfId="2" applyFont="1" applyFill="1" applyBorder="1" applyAlignment="1">
      <alignment vertical="center"/>
    </xf>
    <xf numFmtId="43" fontId="12" fillId="4" borderId="13" xfId="1" applyFont="1" applyFill="1" applyBorder="1" applyAlignment="1">
      <alignment horizontal="right" vertical="center"/>
    </xf>
    <xf numFmtId="0" fontId="12" fillId="4" borderId="13" xfId="0" applyFont="1" applyFill="1" applyBorder="1" applyAlignment="1">
      <alignment horizontal="left" vertical="center"/>
    </xf>
    <xf numFmtId="0" fontId="14" fillId="4" borderId="13" xfId="0" applyFont="1" applyFill="1" applyBorder="1"/>
    <xf numFmtId="0" fontId="12" fillId="4" borderId="36" xfId="0" applyFont="1" applyFill="1" applyBorder="1" applyAlignment="1">
      <alignment vertical="center"/>
    </xf>
    <xf numFmtId="0" fontId="14" fillId="4" borderId="44" xfId="0" applyFont="1" applyFill="1" applyBorder="1"/>
    <xf numFmtId="43" fontId="12" fillId="4" borderId="44" xfId="1" applyFont="1" applyFill="1" applyBorder="1" applyAlignment="1">
      <alignment vertical="center"/>
    </xf>
    <xf numFmtId="43" fontId="14" fillId="4" borderId="37" xfId="1" applyFont="1" applyFill="1" applyBorder="1"/>
    <xf numFmtId="0" fontId="7" fillId="6" borderId="56" xfId="0" applyFont="1" applyFill="1" applyBorder="1" applyAlignment="1">
      <alignment vertical="center" wrapText="1"/>
    </xf>
    <xf numFmtId="0" fontId="7" fillId="6" borderId="57" xfId="0" applyFont="1" applyFill="1" applyBorder="1" applyAlignment="1">
      <alignment vertical="center"/>
    </xf>
    <xf numFmtId="43" fontId="7" fillId="6" borderId="30" xfId="0" applyNumberFormat="1" applyFont="1" applyFill="1" applyBorder="1" applyAlignment="1">
      <alignment vertical="center"/>
    </xf>
    <xf numFmtId="43" fontId="12" fillId="11" borderId="23" xfId="1" applyFont="1" applyFill="1" applyBorder="1"/>
    <xf numFmtId="0" fontId="18" fillId="0" borderId="0" xfId="0" applyFont="1" applyFill="1" applyBorder="1" applyAlignment="1"/>
    <xf numFmtId="0" fontId="2" fillId="0" borderId="19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2" fillId="8" borderId="19" xfId="0" applyFont="1" applyFill="1" applyBorder="1" applyAlignment="1">
      <alignment horizontal="center"/>
    </xf>
    <xf numFmtId="0" fontId="22" fillId="8" borderId="26" xfId="0" applyFont="1" applyFill="1" applyBorder="1" applyAlignment="1">
      <alignment horizontal="center"/>
    </xf>
    <xf numFmtId="0" fontId="22" fillId="8" borderId="29" xfId="0" applyFont="1" applyFill="1" applyBorder="1" applyAlignment="1">
      <alignment horizontal="center"/>
    </xf>
    <xf numFmtId="0" fontId="20" fillId="0" borderId="19" xfId="0" applyFont="1" applyBorder="1" applyAlignment="1">
      <alignment horizontal="center"/>
    </xf>
    <xf numFmtId="0" fontId="20" fillId="0" borderId="29" xfId="0" applyFont="1" applyBorder="1" applyAlignment="1">
      <alignment horizontal="center"/>
    </xf>
  </cellXfs>
  <cellStyles count="11">
    <cellStyle name="Comma" xfId="1" builtinId="3"/>
    <cellStyle name="Comma 2" xfId="4" xr:uid="{00000000-0005-0000-0000-000001000000}"/>
    <cellStyle name="Comma 2 2" xfId="2" xr:uid="{00000000-0005-0000-0000-000002000000}"/>
    <cellStyle name="Normal" xfId="0" builtinId="0"/>
    <cellStyle name="Normal 2" xfId="3" xr:uid="{00000000-0005-0000-0000-000004000000}"/>
    <cellStyle name="Normal 2 2" xfId="6" xr:uid="{00000000-0005-0000-0000-000005000000}"/>
    <cellStyle name="Normal 3" xfId="7" xr:uid="{00000000-0005-0000-0000-000006000000}"/>
    <cellStyle name="Normal 4" xfId="8" xr:uid="{00000000-0005-0000-0000-000007000000}"/>
    <cellStyle name="Normal 5" xfId="9" xr:uid="{00000000-0005-0000-0000-000008000000}"/>
    <cellStyle name="Normal 6" xfId="10" xr:uid="{00000000-0005-0000-0000-000009000000}"/>
    <cellStyle name="Percent 2" xfId="5" xr:uid="{00000000-0005-0000-0000-00000B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61816C8-E474-4F5D-B25B-F2EFEC79BA87}"/>
            </a:ext>
          </a:extLst>
        </xdr:cNvPr>
        <xdr:cNvSpPr txBox="1"/>
      </xdr:nvSpPr>
      <xdr:spPr>
        <a:xfrm>
          <a:off x="6896100" y="658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11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9A7965C-EDF0-4D68-BE76-2689E159380F}"/>
            </a:ext>
          </a:extLst>
        </xdr:cNvPr>
        <xdr:cNvSpPr txBox="1"/>
      </xdr:nvSpPr>
      <xdr:spPr>
        <a:xfrm>
          <a:off x="6896100" y="65817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C5BB85-DBF5-47CB-981C-EE8E8400FAE3}"/>
            </a:ext>
          </a:extLst>
        </xdr:cNvPr>
        <xdr:cNvSpPr txBox="1"/>
      </xdr:nvSpPr>
      <xdr:spPr>
        <a:xfrm>
          <a:off x="6896100" y="1066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71ACC5C-4761-45D5-97D1-D367EC12C297}"/>
            </a:ext>
          </a:extLst>
        </xdr:cNvPr>
        <xdr:cNvSpPr txBox="1"/>
      </xdr:nvSpPr>
      <xdr:spPr>
        <a:xfrm>
          <a:off x="6896100" y="1066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D19C5C1-B768-475A-A90F-7589009D034C}"/>
            </a:ext>
          </a:extLst>
        </xdr:cNvPr>
        <xdr:cNvSpPr txBox="1"/>
      </xdr:nvSpPr>
      <xdr:spPr>
        <a:xfrm>
          <a:off x="6896100" y="1066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24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8E1034A-F91D-401E-8344-D432B65D2310}"/>
            </a:ext>
          </a:extLst>
        </xdr:cNvPr>
        <xdr:cNvSpPr txBox="1"/>
      </xdr:nvSpPr>
      <xdr:spPr>
        <a:xfrm>
          <a:off x="6896100" y="10668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1970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19700" y="666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219700" y="484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219700" y="484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219700" y="484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3</xdr:col>
      <xdr:colOff>0</xdr:colOff>
      <xdr:row>44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219700" y="484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9CD2-9401-4B16-B424-D5C22D858B8D}">
  <dimension ref="A1:AV79"/>
  <sheetViews>
    <sheetView zoomScale="85" zoomScaleNormal="85" workbookViewId="0">
      <selection activeCell="B7" sqref="B7"/>
    </sheetView>
  </sheetViews>
  <sheetFormatPr defaultRowHeight="14.4" x14ac:dyDescent="0.3"/>
  <cols>
    <col min="1" max="1" width="4.109375" customWidth="1"/>
    <col min="2" max="2" width="87.44140625" customWidth="1"/>
    <col min="3" max="3" width="11.88671875" customWidth="1"/>
    <col min="4" max="5" width="19.109375" customWidth="1"/>
    <col min="6" max="6" width="17.88671875" customWidth="1"/>
    <col min="7" max="7" width="9.109375" style="8"/>
    <col min="8" max="9" width="16.5546875" style="33" customWidth="1"/>
    <col min="10" max="10" width="18.33203125" style="33" customWidth="1"/>
    <col min="11" max="11" width="16.6640625" style="33" customWidth="1"/>
    <col min="12" max="12" width="16.5546875" style="33" customWidth="1"/>
    <col min="13" max="13" width="17.33203125" style="33" customWidth="1"/>
    <col min="14" max="14" width="14.88671875" style="16" customWidth="1"/>
    <col min="15" max="15" width="14.33203125" style="16" bestFit="1" customWidth="1"/>
    <col min="16" max="16" width="15.5546875" style="16" customWidth="1"/>
    <col min="17" max="17" width="11.5546875" style="16" customWidth="1"/>
    <col min="18" max="48" width="9.109375" style="16"/>
  </cols>
  <sheetData>
    <row r="1" spans="1:15" ht="19.8" thickBot="1" x14ac:dyDescent="0.5">
      <c r="A1" s="9"/>
      <c r="B1" s="10" t="s">
        <v>64</v>
      </c>
      <c r="C1" s="10"/>
      <c r="D1" s="190" t="s">
        <v>23</v>
      </c>
      <c r="E1" s="191"/>
      <c r="F1" s="192"/>
      <c r="H1" s="193" t="s">
        <v>32</v>
      </c>
      <c r="I1" s="194"/>
      <c r="J1" s="194"/>
      <c r="K1" s="194"/>
      <c r="L1" s="194"/>
      <c r="M1" s="195"/>
    </row>
    <row r="2" spans="1:15" ht="21.6" thickBot="1" x14ac:dyDescent="0.45">
      <c r="A2" s="28"/>
      <c r="B2" s="29" t="s">
        <v>22</v>
      </c>
      <c r="C2" s="29" t="s">
        <v>10</v>
      </c>
      <c r="D2" s="148">
        <v>2026</v>
      </c>
      <c r="E2" s="148">
        <v>2027</v>
      </c>
      <c r="F2" s="149">
        <v>2028</v>
      </c>
      <c r="H2" s="196">
        <v>2026</v>
      </c>
      <c r="I2" s="197"/>
      <c r="J2" s="196">
        <v>2027</v>
      </c>
      <c r="K2" s="197"/>
      <c r="L2" s="196">
        <v>2028</v>
      </c>
      <c r="M2" s="197"/>
    </row>
    <row r="3" spans="1:15" ht="16.5" customHeight="1" x14ac:dyDescent="0.3">
      <c r="A3" s="170">
        <v>1</v>
      </c>
      <c r="B3" s="171" t="s">
        <v>65</v>
      </c>
      <c r="C3" s="173" t="s">
        <v>11</v>
      </c>
      <c r="D3" s="172">
        <v>40000</v>
      </c>
      <c r="E3" s="173"/>
      <c r="F3" s="174"/>
      <c r="H3" s="164">
        <v>40000</v>
      </c>
      <c r="I3" s="38"/>
      <c r="J3" s="165"/>
      <c r="K3" s="38"/>
      <c r="L3" s="166"/>
      <c r="M3" s="38"/>
    </row>
    <row r="4" spans="1:15" s="16" customFormat="1" ht="15.6" x14ac:dyDescent="0.3">
      <c r="A4" s="37">
        <v>2</v>
      </c>
      <c r="B4" s="13" t="s">
        <v>74</v>
      </c>
      <c r="C4" s="7" t="s">
        <v>20</v>
      </c>
      <c r="D4" s="169">
        <v>260000</v>
      </c>
      <c r="E4" s="169">
        <v>270000</v>
      </c>
      <c r="F4" s="175">
        <v>320000</v>
      </c>
      <c r="G4" s="8"/>
      <c r="H4" s="36">
        <v>260000</v>
      </c>
      <c r="I4" s="39"/>
      <c r="J4" s="36">
        <v>270000</v>
      </c>
      <c r="K4" s="39"/>
      <c r="L4" s="40">
        <v>320000</v>
      </c>
      <c r="M4" s="39"/>
    </row>
    <row r="5" spans="1:15" s="16" customFormat="1" ht="18.75" customHeight="1" x14ac:dyDescent="0.3">
      <c r="A5" s="37">
        <v>3</v>
      </c>
      <c r="B5" s="7" t="s">
        <v>56</v>
      </c>
      <c r="C5" s="7" t="s">
        <v>20</v>
      </c>
      <c r="D5" s="169">
        <v>85000</v>
      </c>
      <c r="E5" s="169">
        <v>84000</v>
      </c>
      <c r="F5" s="175">
        <v>10000</v>
      </c>
      <c r="G5" s="8"/>
      <c r="H5" s="36">
        <v>85000</v>
      </c>
      <c r="I5" s="39"/>
      <c r="J5" s="36">
        <v>84000</v>
      </c>
      <c r="K5" s="39"/>
      <c r="L5" s="40">
        <v>10000</v>
      </c>
      <c r="M5" s="39"/>
    </row>
    <row r="6" spans="1:15" s="16" customFormat="1" ht="15.75" customHeight="1" x14ac:dyDescent="0.3">
      <c r="A6" s="37">
        <v>4</v>
      </c>
      <c r="B6" s="7" t="s">
        <v>48</v>
      </c>
      <c r="C6" s="154" t="s">
        <v>20</v>
      </c>
      <c r="D6" s="169">
        <v>30000</v>
      </c>
      <c r="E6" s="169">
        <v>30000</v>
      </c>
      <c r="F6" s="175"/>
      <c r="G6" s="8"/>
      <c r="H6" s="36">
        <v>30000</v>
      </c>
      <c r="I6" s="39"/>
      <c r="J6" s="36">
        <v>30000</v>
      </c>
      <c r="K6" s="39"/>
      <c r="L6" s="40"/>
      <c r="M6" s="39"/>
    </row>
    <row r="7" spans="1:15" s="16" customFormat="1" ht="15.75" customHeight="1" x14ac:dyDescent="0.3">
      <c r="A7" s="37">
        <v>5</v>
      </c>
      <c r="B7" s="7" t="s">
        <v>49</v>
      </c>
      <c r="C7" s="154" t="s">
        <v>20</v>
      </c>
      <c r="D7" s="169">
        <v>250000</v>
      </c>
      <c r="E7" s="169">
        <v>250000</v>
      </c>
      <c r="F7" s="175">
        <v>80000</v>
      </c>
      <c r="G7" s="8"/>
      <c r="H7" s="36">
        <v>100000</v>
      </c>
      <c r="I7" s="39">
        <v>150000</v>
      </c>
      <c r="J7" s="36">
        <v>100000</v>
      </c>
      <c r="K7" s="39">
        <v>150000</v>
      </c>
      <c r="L7" s="40">
        <v>40000</v>
      </c>
      <c r="M7" s="39">
        <v>40000</v>
      </c>
    </row>
    <row r="8" spans="1:15" ht="16.5" customHeight="1" x14ac:dyDescent="0.3">
      <c r="A8" s="37">
        <v>6</v>
      </c>
      <c r="B8" s="7" t="s">
        <v>66</v>
      </c>
      <c r="C8" s="176" t="s">
        <v>58</v>
      </c>
      <c r="D8" s="177">
        <v>70000</v>
      </c>
      <c r="E8" s="169"/>
      <c r="F8" s="175">
        <v>50000</v>
      </c>
      <c r="H8" s="36">
        <v>40000</v>
      </c>
      <c r="I8" s="39">
        <v>30000</v>
      </c>
      <c r="J8" s="36"/>
      <c r="K8" s="39"/>
      <c r="L8" s="40">
        <v>50000</v>
      </c>
      <c r="M8" s="39"/>
      <c r="O8" s="31"/>
    </row>
    <row r="9" spans="1:15" ht="16.5" customHeight="1" x14ac:dyDescent="0.3">
      <c r="A9" s="37">
        <v>7</v>
      </c>
      <c r="B9" s="7" t="s">
        <v>59</v>
      </c>
      <c r="C9" s="176" t="s">
        <v>11</v>
      </c>
      <c r="D9" s="177">
        <v>20000</v>
      </c>
      <c r="E9" s="169"/>
      <c r="F9" s="175"/>
      <c r="H9" s="36">
        <v>20000</v>
      </c>
      <c r="I9" s="39"/>
      <c r="J9" s="36"/>
      <c r="K9" s="39"/>
      <c r="L9" s="40"/>
      <c r="M9" s="39"/>
      <c r="O9" s="31"/>
    </row>
    <row r="10" spans="1:15" ht="16.5" customHeight="1" x14ac:dyDescent="0.3">
      <c r="A10" s="37">
        <v>8</v>
      </c>
      <c r="B10" s="7" t="s">
        <v>60</v>
      </c>
      <c r="C10" s="168" t="s">
        <v>11</v>
      </c>
      <c r="D10" s="169"/>
      <c r="E10" s="169">
        <v>85000</v>
      </c>
      <c r="F10" s="175"/>
      <c r="H10" s="36"/>
      <c r="I10" s="39"/>
      <c r="J10" s="36">
        <v>85000</v>
      </c>
      <c r="K10" s="39"/>
      <c r="L10" s="40"/>
      <c r="M10" s="39"/>
    </row>
    <row r="11" spans="1:15" ht="18" customHeight="1" x14ac:dyDescent="0.3">
      <c r="A11" s="37">
        <v>9</v>
      </c>
      <c r="B11" s="7" t="s">
        <v>61</v>
      </c>
      <c r="C11" s="176" t="s">
        <v>11</v>
      </c>
      <c r="D11" s="177"/>
      <c r="E11" s="169"/>
      <c r="F11" s="175">
        <v>100000</v>
      </c>
      <c r="H11" s="36"/>
      <c r="I11" s="39"/>
      <c r="J11" s="36"/>
      <c r="K11" s="39"/>
      <c r="L11" s="40">
        <v>100000</v>
      </c>
      <c r="M11" s="39"/>
    </row>
    <row r="12" spans="1:15" ht="33" customHeight="1" x14ac:dyDescent="0.3">
      <c r="A12" s="37">
        <v>10</v>
      </c>
      <c r="B12" s="7" t="s">
        <v>1</v>
      </c>
      <c r="C12" s="7" t="s">
        <v>57</v>
      </c>
      <c r="D12" s="169">
        <v>10000</v>
      </c>
      <c r="E12" s="169"/>
      <c r="F12" s="175"/>
      <c r="H12" s="36">
        <v>10000</v>
      </c>
      <c r="I12" s="132"/>
      <c r="J12" s="36"/>
      <c r="K12" s="39"/>
      <c r="L12" s="40"/>
      <c r="M12" s="39"/>
    </row>
    <row r="13" spans="1:15" s="16" customFormat="1" ht="28.5" customHeight="1" x14ac:dyDescent="0.3">
      <c r="A13" s="37">
        <v>11</v>
      </c>
      <c r="B13" s="7" t="s">
        <v>2</v>
      </c>
      <c r="C13" s="7" t="s">
        <v>57</v>
      </c>
      <c r="D13" s="169">
        <v>158375.96</v>
      </c>
      <c r="E13" s="169"/>
      <c r="F13" s="175"/>
      <c r="G13" s="8"/>
      <c r="H13" s="36">
        <v>158375.96</v>
      </c>
      <c r="I13" s="132"/>
      <c r="J13" s="36"/>
      <c r="K13" s="39"/>
      <c r="L13" s="40"/>
      <c r="M13" s="39"/>
    </row>
    <row r="14" spans="1:15" s="16" customFormat="1" ht="30" customHeight="1" x14ac:dyDescent="0.3">
      <c r="A14" s="37">
        <v>12</v>
      </c>
      <c r="B14" s="7" t="s">
        <v>55</v>
      </c>
      <c r="C14" s="7" t="s">
        <v>38</v>
      </c>
      <c r="D14" s="169">
        <v>100000</v>
      </c>
      <c r="E14" s="169">
        <v>99500</v>
      </c>
      <c r="F14" s="175"/>
      <c r="G14" s="8"/>
      <c r="H14" s="36">
        <v>100000</v>
      </c>
      <c r="I14" s="132"/>
      <c r="J14" s="36">
        <v>99500</v>
      </c>
      <c r="K14" s="39"/>
      <c r="L14" s="40"/>
      <c r="M14" s="39"/>
    </row>
    <row r="15" spans="1:15" s="16" customFormat="1" ht="30" customHeight="1" x14ac:dyDescent="0.3">
      <c r="A15" s="37">
        <v>13</v>
      </c>
      <c r="B15" s="7" t="s">
        <v>50</v>
      </c>
      <c r="C15" s="154" t="s">
        <v>38</v>
      </c>
      <c r="D15" s="169">
        <v>220500</v>
      </c>
      <c r="E15" s="169">
        <v>440500.2</v>
      </c>
      <c r="F15" s="175">
        <v>150000</v>
      </c>
      <c r="G15" s="8"/>
      <c r="H15" s="36">
        <v>220500</v>
      </c>
      <c r="I15" s="132"/>
      <c r="J15" s="36">
        <v>440500.2</v>
      </c>
      <c r="K15" s="39"/>
      <c r="L15" s="40">
        <v>150000</v>
      </c>
      <c r="M15" s="39"/>
    </row>
    <row r="16" spans="1:15" s="16" customFormat="1" ht="30" customHeight="1" x14ac:dyDescent="0.3">
      <c r="A16" s="37">
        <v>14</v>
      </c>
      <c r="B16" s="7" t="s">
        <v>52</v>
      </c>
      <c r="C16" s="154" t="s">
        <v>38</v>
      </c>
      <c r="D16" s="169">
        <v>210000</v>
      </c>
      <c r="E16" s="169">
        <v>377126.79</v>
      </c>
      <c r="F16" s="175"/>
      <c r="G16" s="8"/>
      <c r="H16" s="36">
        <v>210000</v>
      </c>
      <c r="I16" s="132"/>
      <c r="J16" s="36">
        <v>377126.79</v>
      </c>
      <c r="K16" s="39"/>
      <c r="L16" s="40"/>
      <c r="M16" s="39"/>
      <c r="O16" s="31"/>
    </row>
    <row r="17" spans="1:15" s="16" customFormat="1" ht="16.5" customHeight="1" x14ac:dyDescent="0.3">
      <c r="A17" s="37">
        <v>15</v>
      </c>
      <c r="B17" s="7" t="s">
        <v>51</v>
      </c>
      <c r="C17" s="154" t="s">
        <v>38</v>
      </c>
      <c r="D17" s="169">
        <v>50000</v>
      </c>
      <c r="E17" s="169">
        <v>250000</v>
      </c>
      <c r="F17" s="175">
        <v>350000</v>
      </c>
      <c r="G17" s="8"/>
      <c r="H17" s="36">
        <v>50000</v>
      </c>
      <c r="I17" s="132"/>
      <c r="J17" s="36">
        <v>250000</v>
      </c>
      <c r="K17" s="39"/>
      <c r="L17" s="40">
        <v>350000</v>
      </c>
      <c r="M17" s="39"/>
    </row>
    <row r="18" spans="1:15" s="16" customFormat="1" ht="33" customHeight="1" x14ac:dyDescent="0.3">
      <c r="A18" s="37">
        <v>16</v>
      </c>
      <c r="B18" s="7" t="s">
        <v>18</v>
      </c>
      <c r="C18" s="154" t="s">
        <v>38</v>
      </c>
      <c r="D18" s="169">
        <v>20000</v>
      </c>
      <c r="E18" s="169">
        <v>147950</v>
      </c>
      <c r="F18" s="175"/>
      <c r="G18" s="8"/>
      <c r="H18" s="36">
        <v>20000</v>
      </c>
      <c r="I18" s="132"/>
      <c r="J18" s="36">
        <v>147950</v>
      </c>
      <c r="K18" s="39"/>
      <c r="L18" s="40"/>
      <c r="M18" s="39"/>
    </row>
    <row r="19" spans="1:15" s="16" customFormat="1" ht="29.25" customHeight="1" x14ac:dyDescent="0.3">
      <c r="A19" s="37">
        <v>17</v>
      </c>
      <c r="B19" s="7" t="s">
        <v>68</v>
      </c>
      <c r="C19" s="154" t="s">
        <v>38</v>
      </c>
      <c r="D19" s="169">
        <v>64560.62</v>
      </c>
      <c r="E19" s="169"/>
      <c r="F19" s="30"/>
      <c r="G19" s="8"/>
      <c r="H19" s="36">
        <v>64560.62</v>
      </c>
      <c r="I19" s="132"/>
      <c r="J19" s="36"/>
      <c r="K19" s="39"/>
      <c r="L19" s="40"/>
      <c r="M19" s="39"/>
    </row>
    <row r="20" spans="1:15" s="16" customFormat="1" ht="17.25" customHeight="1" x14ac:dyDescent="0.3">
      <c r="A20" s="37">
        <v>18</v>
      </c>
      <c r="B20" s="7" t="s">
        <v>73</v>
      </c>
      <c r="C20" s="154" t="s">
        <v>38</v>
      </c>
      <c r="D20" s="169">
        <v>50000</v>
      </c>
      <c r="E20" s="169">
        <v>38500</v>
      </c>
      <c r="F20" s="175"/>
      <c r="G20" s="8"/>
      <c r="H20" s="36">
        <v>50000</v>
      </c>
      <c r="I20" s="132"/>
      <c r="J20" s="36">
        <v>38500</v>
      </c>
      <c r="K20" s="39"/>
      <c r="L20" s="40"/>
      <c r="M20" s="39"/>
    </row>
    <row r="21" spans="1:15" s="16" customFormat="1" ht="20.25" customHeight="1" x14ac:dyDescent="0.3">
      <c r="A21" s="37">
        <v>19</v>
      </c>
      <c r="B21" s="7" t="s">
        <v>13</v>
      </c>
      <c r="C21" s="7" t="s">
        <v>38</v>
      </c>
      <c r="D21" s="178">
        <v>150000</v>
      </c>
      <c r="E21" s="169">
        <v>267217.5</v>
      </c>
      <c r="F21" s="175">
        <v>417217.5</v>
      </c>
      <c r="G21" s="8"/>
      <c r="H21" s="36">
        <v>150000</v>
      </c>
      <c r="I21" s="132"/>
      <c r="J21" s="36">
        <v>267217.5</v>
      </c>
      <c r="K21" s="39"/>
      <c r="L21" s="40">
        <v>417217.5</v>
      </c>
      <c r="M21" s="39"/>
    </row>
    <row r="22" spans="1:15" s="16" customFormat="1" ht="21" customHeight="1" x14ac:dyDescent="0.3">
      <c r="A22" s="37">
        <v>20</v>
      </c>
      <c r="B22" s="7" t="s">
        <v>54</v>
      </c>
      <c r="C22" s="154" t="s">
        <v>38</v>
      </c>
      <c r="D22" s="169">
        <v>150000</v>
      </c>
      <c r="E22" s="169">
        <v>231254.85</v>
      </c>
      <c r="F22" s="175">
        <v>300000</v>
      </c>
      <c r="G22" s="8"/>
      <c r="H22" s="36">
        <v>150000</v>
      </c>
      <c r="I22" s="132"/>
      <c r="J22" s="36">
        <v>231254.85</v>
      </c>
      <c r="K22" s="39"/>
      <c r="L22" s="40">
        <v>300000</v>
      </c>
      <c r="M22" s="39"/>
    </row>
    <row r="23" spans="1:15" s="16" customFormat="1" ht="16.5" customHeight="1" x14ac:dyDescent="0.3">
      <c r="A23" s="37">
        <v>21</v>
      </c>
      <c r="B23" s="7" t="s">
        <v>16</v>
      </c>
      <c r="C23" s="154" t="s">
        <v>38</v>
      </c>
      <c r="D23" s="169">
        <v>285852.52</v>
      </c>
      <c r="E23" s="169">
        <v>200000</v>
      </c>
      <c r="F23" s="175"/>
      <c r="G23" s="8"/>
      <c r="H23" s="36">
        <v>285852.52</v>
      </c>
      <c r="I23" s="132"/>
      <c r="J23" s="36">
        <v>200000</v>
      </c>
      <c r="K23" s="39"/>
      <c r="L23" s="40"/>
      <c r="M23" s="39"/>
    </row>
    <row r="24" spans="1:15" s="16" customFormat="1" ht="16.5" customHeight="1" x14ac:dyDescent="0.3">
      <c r="A24" s="37">
        <v>22</v>
      </c>
      <c r="B24" s="7" t="s">
        <v>14</v>
      </c>
      <c r="C24" s="154" t="s">
        <v>38</v>
      </c>
      <c r="D24" s="169">
        <v>107000</v>
      </c>
      <c r="E24" s="169">
        <v>100364.52</v>
      </c>
      <c r="F24" s="175">
        <v>100000</v>
      </c>
      <c r="G24" s="8"/>
      <c r="H24" s="36">
        <v>107000</v>
      </c>
      <c r="I24" s="132"/>
      <c r="J24" s="36">
        <v>100364.52</v>
      </c>
      <c r="K24" s="39"/>
      <c r="L24" s="40">
        <v>100000</v>
      </c>
      <c r="M24" s="39"/>
    </row>
    <row r="25" spans="1:15" s="16" customFormat="1" ht="16.5" customHeight="1" x14ac:dyDescent="0.3">
      <c r="A25" s="37">
        <v>23</v>
      </c>
      <c r="B25" s="7" t="s">
        <v>15</v>
      </c>
      <c r="C25" s="154" t="s">
        <v>38</v>
      </c>
      <c r="D25" s="169">
        <v>111946.68</v>
      </c>
      <c r="E25" s="169">
        <v>200364.52</v>
      </c>
      <c r="F25" s="175">
        <v>100000</v>
      </c>
      <c r="G25" s="8"/>
      <c r="H25" s="36">
        <v>111946.68</v>
      </c>
      <c r="I25" s="132"/>
      <c r="J25" s="36">
        <v>200364.52</v>
      </c>
      <c r="K25" s="39"/>
      <c r="L25" s="40">
        <v>100000</v>
      </c>
      <c r="M25" s="39"/>
    </row>
    <row r="26" spans="1:15" s="16" customFormat="1" ht="16.5" customHeight="1" x14ac:dyDescent="0.3">
      <c r="A26" s="37">
        <v>24</v>
      </c>
      <c r="B26" s="7" t="s">
        <v>31</v>
      </c>
      <c r="C26" s="154" t="s">
        <v>38</v>
      </c>
      <c r="D26" s="169">
        <v>100000</v>
      </c>
      <c r="E26" s="169">
        <v>200000</v>
      </c>
      <c r="F26" s="175">
        <v>1650000.0025359974</v>
      </c>
      <c r="G26" s="8"/>
      <c r="H26" s="36">
        <v>100000</v>
      </c>
      <c r="I26" s="132"/>
      <c r="J26" s="36">
        <v>200000</v>
      </c>
      <c r="K26" s="39"/>
      <c r="L26" s="40">
        <v>1650000.0025359974</v>
      </c>
      <c r="M26" s="39"/>
      <c r="N26" s="31"/>
      <c r="O26" s="31"/>
    </row>
    <row r="27" spans="1:15" s="16" customFormat="1" ht="16.5" customHeight="1" x14ac:dyDescent="0.3">
      <c r="A27" s="37">
        <v>25</v>
      </c>
      <c r="B27" s="7" t="s">
        <v>17</v>
      </c>
      <c r="C27" s="154" t="s">
        <v>11</v>
      </c>
      <c r="D27" s="169"/>
      <c r="E27" s="169"/>
      <c r="F27" s="175">
        <v>100000</v>
      </c>
      <c r="G27" s="8"/>
      <c r="H27" s="36"/>
      <c r="I27" s="132"/>
      <c r="J27" s="36"/>
      <c r="K27" s="39"/>
      <c r="L27" s="40">
        <v>100000</v>
      </c>
      <c r="M27" s="39"/>
      <c r="O27" s="31"/>
    </row>
    <row r="28" spans="1:15" s="16" customFormat="1" ht="16.5" customHeight="1" x14ac:dyDescent="0.3">
      <c r="A28" s="37">
        <v>26</v>
      </c>
      <c r="B28" s="7" t="s">
        <v>21</v>
      </c>
      <c r="C28" s="154" t="s">
        <v>38</v>
      </c>
      <c r="D28" s="169">
        <v>50000</v>
      </c>
      <c r="E28" s="169">
        <v>90000</v>
      </c>
      <c r="F28" s="175">
        <v>250000</v>
      </c>
      <c r="G28" s="8"/>
      <c r="H28" s="36">
        <v>50000</v>
      </c>
      <c r="I28" s="132"/>
      <c r="J28" s="36">
        <v>90000</v>
      </c>
      <c r="K28" s="39"/>
      <c r="L28" s="40">
        <v>250000</v>
      </c>
      <c r="M28" s="39"/>
    </row>
    <row r="29" spans="1:15" ht="16.5" customHeight="1" x14ac:dyDescent="0.3">
      <c r="A29" s="37">
        <v>27</v>
      </c>
      <c r="B29" s="7" t="s">
        <v>33</v>
      </c>
      <c r="C29" s="154" t="s">
        <v>38</v>
      </c>
      <c r="D29" s="169">
        <v>50000</v>
      </c>
      <c r="E29" s="169">
        <v>54000</v>
      </c>
      <c r="F29" s="175">
        <v>200000</v>
      </c>
      <c r="H29" s="36">
        <v>50000</v>
      </c>
      <c r="I29" s="132"/>
      <c r="J29" s="36">
        <v>54000</v>
      </c>
      <c r="K29" s="39"/>
      <c r="L29" s="40">
        <v>200000</v>
      </c>
      <c r="M29" s="39"/>
    </row>
    <row r="30" spans="1:15" ht="16.5" customHeight="1" x14ac:dyDescent="0.3">
      <c r="A30" s="37">
        <v>28</v>
      </c>
      <c r="B30" s="7" t="s">
        <v>35</v>
      </c>
      <c r="C30" s="154" t="s">
        <v>38</v>
      </c>
      <c r="D30" s="169">
        <v>50020</v>
      </c>
      <c r="E30" s="169"/>
      <c r="F30" s="175"/>
      <c r="H30" s="36">
        <v>50020</v>
      </c>
      <c r="I30" s="132"/>
      <c r="J30" s="36"/>
      <c r="K30" s="39"/>
      <c r="L30" s="40"/>
      <c r="M30" s="39"/>
    </row>
    <row r="31" spans="1:15" ht="16.5" customHeight="1" x14ac:dyDescent="0.3">
      <c r="A31" s="37">
        <v>29</v>
      </c>
      <c r="B31" s="7" t="s">
        <v>71</v>
      </c>
      <c r="C31" s="154" t="s">
        <v>70</v>
      </c>
      <c r="D31" s="169">
        <v>40000</v>
      </c>
      <c r="E31" s="169">
        <v>90000</v>
      </c>
      <c r="F31" s="175">
        <v>39083.79</v>
      </c>
      <c r="H31" s="36">
        <v>40000</v>
      </c>
      <c r="I31" s="132"/>
      <c r="J31" s="36">
        <v>46000</v>
      </c>
      <c r="K31" s="39"/>
      <c r="L31" s="40">
        <v>39083.79</v>
      </c>
      <c r="M31" s="39"/>
    </row>
    <row r="32" spans="1:15" ht="16.5" customHeight="1" x14ac:dyDescent="0.3">
      <c r="A32" s="37">
        <v>30</v>
      </c>
      <c r="B32" s="7" t="s">
        <v>72</v>
      </c>
      <c r="C32" s="154" t="s">
        <v>70</v>
      </c>
      <c r="D32" s="169">
        <v>40000</v>
      </c>
      <c r="E32" s="169">
        <v>40000</v>
      </c>
      <c r="F32" s="175">
        <v>30000</v>
      </c>
      <c r="H32" s="36">
        <v>40000</v>
      </c>
      <c r="I32" s="132"/>
      <c r="J32" s="36">
        <v>84000</v>
      </c>
      <c r="K32" s="39"/>
      <c r="L32" s="40">
        <v>30000</v>
      </c>
      <c r="M32" s="39"/>
    </row>
    <row r="33" spans="1:48" ht="30" customHeight="1" x14ac:dyDescent="0.3">
      <c r="A33" s="37">
        <v>31</v>
      </c>
      <c r="B33" s="7" t="s">
        <v>53</v>
      </c>
      <c r="C33" s="154" t="s">
        <v>38</v>
      </c>
      <c r="D33" s="169">
        <v>268358.21999999997</v>
      </c>
      <c r="E33" s="169">
        <v>206031.62</v>
      </c>
      <c r="F33" s="175">
        <v>250000</v>
      </c>
      <c r="H33" s="36">
        <v>268358.21999999997</v>
      </c>
      <c r="I33" s="132"/>
      <c r="J33" s="36">
        <v>206031.62</v>
      </c>
      <c r="K33" s="39"/>
      <c r="L33" s="40">
        <v>250000</v>
      </c>
      <c r="M33" s="39"/>
      <c r="O33" s="32"/>
    </row>
    <row r="34" spans="1:48" ht="16.5" customHeight="1" x14ac:dyDescent="0.3">
      <c r="A34" s="37">
        <v>32</v>
      </c>
      <c r="B34" s="156" t="s">
        <v>63</v>
      </c>
      <c r="C34" s="179" t="s">
        <v>11</v>
      </c>
      <c r="D34" s="169">
        <v>15000</v>
      </c>
      <c r="E34" s="169">
        <v>15000</v>
      </c>
      <c r="F34" s="175">
        <v>15000</v>
      </c>
      <c r="H34" s="36">
        <v>15000</v>
      </c>
      <c r="I34" s="39"/>
      <c r="J34" s="36">
        <v>15000</v>
      </c>
      <c r="K34" s="39"/>
      <c r="L34" s="40">
        <v>15000</v>
      </c>
      <c r="M34" s="39"/>
    </row>
    <row r="35" spans="1:48" ht="16.5" customHeight="1" x14ac:dyDescent="0.3">
      <c r="A35" s="37">
        <v>33</v>
      </c>
      <c r="B35" s="180" t="s">
        <v>25</v>
      </c>
      <c r="C35" s="180" t="s">
        <v>12</v>
      </c>
      <c r="D35" s="169" t="s">
        <v>67</v>
      </c>
      <c r="E35" s="169">
        <v>75000</v>
      </c>
      <c r="F35" s="175">
        <v>65443.707464002073</v>
      </c>
      <c r="H35" s="36" t="s">
        <v>67</v>
      </c>
      <c r="I35" s="39"/>
      <c r="J35" s="36">
        <v>60000</v>
      </c>
      <c r="K35" s="39">
        <v>15000</v>
      </c>
      <c r="L35" s="40">
        <v>31443.707464002073</v>
      </c>
      <c r="M35" s="39">
        <v>34000</v>
      </c>
      <c r="O35" s="31"/>
    </row>
    <row r="36" spans="1:48" ht="16.5" customHeight="1" x14ac:dyDescent="0.3">
      <c r="A36" s="37">
        <v>34</v>
      </c>
      <c r="B36" s="180" t="s">
        <v>26</v>
      </c>
      <c r="C36" s="180" t="s">
        <v>12</v>
      </c>
      <c r="D36" s="169">
        <v>53333</v>
      </c>
      <c r="E36" s="169">
        <v>30000</v>
      </c>
      <c r="F36" s="175">
        <v>50000</v>
      </c>
      <c r="H36" s="36">
        <v>53333</v>
      </c>
      <c r="I36" s="39"/>
      <c r="J36" s="36">
        <v>15000</v>
      </c>
      <c r="K36" s="39">
        <v>15000</v>
      </c>
      <c r="L36" s="40">
        <v>50000</v>
      </c>
      <c r="M36" s="39"/>
      <c r="O36" s="31"/>
    </row>
    <row r="37" spans="1:48" ht="16.5" customHeight="1" x14ac:dyDescent="0.3">
      <c r="A37" s="37">
        <v>35</v>
      </c>
      <c r="B37" s="180" t="s">
        <v>27</v>
      </c>
      <c r="C37" s="180" t="s">
        <v>11</v>
      </c>
      <c r="D37" s="169" t="s">
        <v>67</v>
      </c>
      <c r="E37" s="169">
        <v>30000</v>
      </c>
      <c r="F37" s="175">
        <v>50000</v>
      </c>
      <c r="H37" s="36" t="s">
        <v>67</v>
      </c>
      <c r="I37" s="39"/>
      <c r="J37" s="36">
        <v>15000</v>
      </c>
      <c r="K37" s="39">
        <v>15000</v>
      </c>
      <c r="L37" s="40">
        <v>50000</v>
      </c>
      <c r="M37" s="39"/>
      <c r="O37" s="32"/>
    </row>
    <row r="38" spans="1:48" ht="16.5" customHeight="1" x14ac:dyDescent="0.3">
      <c r="A38" s="37">
        <v>36</v>
      </c>
      <c r="B38" s="180" t="s">
        <v>28</v>
      </c>
      <c r="C38" s="180" t="s">
        <v>11</v>
      </c>
      <c r="D38" s="169"/>
      <c r="E38" s="169">
        <v>30000</v>
      </c>
      <c r="F38" s="175">
        <v>200000</v>
      </c>
      <c r="H38" s="36"/>
      <c r="I38" s="39"/>
      <c r="J38" s="36">
        <v>15000</v>
      </c>
      <c r="K38" s="39">
        <v>15000</v>
      </c>
      <c r="L38" s="40">
        <v>100000</v>
      </c>
      <c r="M38" s="39">
        <v>100000</v>
      </c>
    </row>
    <row r="39" spans="1:48" ht="16.5" customHeight="1" x14ac:dyDescent="0.3">
      <c r="A39" s="37">
        <v>37</v>
      </c>
      <c r="B39" s="180" t="s">
        <v>29</v>
      </c>
      <c r="C39" s="180" t="s">
        <v>11</v>
      </c>
      <c r="D39" s="169"/>
      <c r="E39" s="169"/>
      <c r="F39" s="175">
        <v>31894</v>
      </c>
      <c r="H39" s="36"/>
      <c r="I39" s="39"/>
      <c r="J39" s="36"/>
      <c r="K39" s="39"/>
      <c r="L39" s="40">
        <v>31894</v>
      </c>
      <c r="M39" s="39"/>
    </row>
    <row r="40" spans="1:48" ht="16.5" customHeight="1" thickBot="1" x14ac:dyDescent="0.35">
      <c r="A40" s="181">
        <v>38</v>
      </c>
      <c r="B40" s="182" t="s">
        <v>30</v>
      </c>
      <c r="C40" s="182" t="s">
        <v>11</v>
      </c>
      <c r="D40" s="183"/>
      <c r="E40" s="183">
        <v>21039</v>
      </c>
      <c r="F40" s="184"/>
      <c r="H40" s="36"/>
      <c r="I40" s="39"/>
      <c r="J40" s="36">
        <v>21039</v>
      </c>
      <c r="K40" s="39"/>
      <c r="L40" s="40"/>
      <c r="M40" s="39"/>
    </row>
    <row r="41" spans="1:48" s="25" customFormat="1" ht="16.8" thickTop="1" thickBot="1" x14ac:dyDescent="0.35">
      <c r="A41" s="167"/>
      <c r="B41" s="185" t="s">
        <v>8</v>
      </c>
      <c r="C41" s="186"/>
      <c r="D41" s="187">
        <v>3109947</v>
      </c>
      <c r="E41" s="187">
        <v>3952849</v>
      </c>
      <c r="F41" s="187">
        <v>4908639</v>
      </c>
      <c r="G41" s="24"/>
      <c r="H41" s="23" t="e">
        <f>#REF!+#REF!+#REF!+#REF!+#REF!+#REF!+#REF!+#REF!+#REF!</f>
        <v>#REF!</v>
      </c>
      <c r="I41" s="23" t="e">
        <f>#REF!+#REF!+#REF!+#REF!+#REF!+#REF!+#REF!+#REF!+#REF!</f>
        <v>#REF!</v>
      </c>
      <c r="J41" s="23" t="e">
        <f>#REF!+#REF!+#REF!+#REF!+#REF!+#REF!+#REF!+#REF!+#REF!</f>
        <v>#REF!</v>
      </c>
      <c r="K41" s="23" t="e">
        <f>#REF!+#REF!+#REF!+#REF!+#REF!+#REF!+#REF!+#REF!+#REF!</f>
        <v>#REF!</v>
      </c>
      <c r="L41" s="23" t="e">
        <f>#REF!+#REF!+#REF!+#REF!+#REF!+#REF!+#REF!+#REF!+#REF!</f>
        <v>#REF!</v>
      </c>
      <c r="M41" s="23" t="e">
        <f>#REF!+#REF!+#REF!+#REF!+#REF!+#REF!+#REF!+#REF!+#REF!</f>
        <v>#REF!</v>
      </c>
      <c r="N41" s="16"/>
      <c r="O41" s="31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</row>
    <row r="42" spans="1:48" ht="15" thickBot="1" x14ac:dyDescent="0.35">
      <c r="D42" s="1"/>
      <c r="G42" s="8" t="s">
        <v>19</v>
      </c>
      <c r="H42" s="134" t="e">
        <f>$I$41</f>
        <v>#REF!</v>
      </c>
      <c r="I42" s="135"/>
      <c r="J42" s="134" t="e">
        <f>$K$41</f>
        <v>#REF!</v>
      </c>
      <c r="K42" s="137"/>
      <c r="L42" s="43" t="e">
        <f>$M$41</f>
        <v>#REF!</v>
      </c>
      <c r="M42" s="42"/>
    </row>
    <row r="43" spans="1:48" ht="15" thickBot="1" x14ac:dyDescent="0.35">
      <c r="B43" t="s">
        <v>69</v>
      </c>
      <c r="D43" s="1"/>
      <c r="E43" s="1" t="s">
        <v>44</v>
      </c>
      <c r="F43" s="1"/>
      <c r="H43" s="44" t="e">
        <f>SUM(H42:H42)</f>
        <v>#REF!</v>
      </c>
      <c r="I43" s="136"/>
      <c r="J43" s="44" t="e">
        <f>SUM(J42:J42)</f>
        <v>#REF!</v>
      </c>
      <c r="K43" s="138"/>
      <c r="L43" s="44" t="e">
        <f>SUM(L42:L42)</f>
        <v>#REF!</v>
      </c>
      <c r="M43" s="45"/>
    </row>
    <row r="44" spans="1:48" x14ac:dyDescent="0.3">
      <c r="D44" s="1"/>
      <c r="E44" t="s">
        <v>45</v>
      </c>
      <c r="H44" s="139" t="e">
        <f>D41-H43</f>
        <v>#REF!</v>
      </c>
      <c r="I44" s="41"/>
      <c r="J44" s="139" t="e">
        <f>E41-J43</f>
        <v>#REF!</v>
      </c>
      <c r="K44" s="139"/>
      <c r="L44" s="139"/>
      <c r="M44" s="139"/>
    </row>
    <row r="45" spans="1:48" ht="15" thickBot="1" x14ac:dyDescent="0.35">
      <c r="D45" s="1"/>
      <c r="E45" s="14" t="s">
        <v>9</v>
      </c>
      <c r="I45" s="41"/>
      <c r="J45" s="34"/>
      <c r="L45" s="34" t="e">
        <f>F41-L43</f>
        <v>#REF!</v>
      </c>
      <c r="O45" s="32"/>
    </row>
    <row r="46" spans="1:48" x14ac:dyDescent="0.3">
      <c r="F46" s="1"/>
      <c r="I46" s="41"/>
      <c r="K46" s="140"/>
      <c r="O46" s="31"/>
    </row>
    <row r="47" spans="1:48" x14ac:dyDescent="0.3">
      <c r="E47" s="1"/>
      <c r="H47" s="2"/>
      <c r="I47" s="140"/>
      <c r="J47" s="34">
        <f>SUM(H47:I47)</f>
        <v>0</v>
      </c>
    </row>
    <row r="48" spans="1:48" x14ac:dyDescent="0.3">
      <c r="F48" s="2"/>
      <c r="I48" s="41"/>
    </row>
    <row r="49" spans="4:15" x14ac:dyDescent="0.3">
      <c r="D49" s="1"/>
      <c r="I49" s="139"/>
      <c r="O49" s="31"/>
    </row>
    <row r="50" spans="4:15" x14ac:dyDescent="0.3">
      <c r="E50" s="1"/>
    </row>
    <row r="53" spans="4:15" x14ac:dyDescent="0.3">
      <c r="E53" s="1"/>
    </row>
    <row r="78" spans="1:48" s="33" customFormat="1" x14ac:dyDescent="0.3">
      <c r="A78"/>
      <c r="B78"/>
      <c r="C78"/>
      <c r="D78" s="1"/>
      <c r="E78" s="1"/>
      <c r="F78" s="1"/>
      <c r="G78" s="8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</row>
    <row r="79" spans="1:48" s="33" customFormat="1" x14ac:dyDescent="0.3">
      <c r="A79"/>
      <c r="B79"/>
      <c r="C79"/>
      <c r="D79"/>
      <c r="E79"/>
      <c r="F79"/>
      <c r="G79" s="8"/>
      <c r="H79" s="35"/>
      <c r="I79" s="35"/>
      <c r="J79" s="35"/>
      <c r="K79" s="35"/>
      <c r="L79" s="35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</row>
  </sheetData>
  <mergeCells count="5">
    <mergeCell ref="D1:F1"/>
    <mergeCell ref="H1:M1"/>
    <mergeCell ref="H2:I2"/>
    <mergeCell ref="J2:K2"/>
    <mergeCell ref="L2:M2"/>
  </mergeCells>
  <pageMargins left="0.25" right="0.25" top="0.75" bottom="0.75" header="0.3" footer="0.3"/>
  <pageSetup paperSize="9" scale="85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09"/>
  <sheetViews>
    <sheetView tabSelected="1" zoomScale="85" zoomScaleNormal="85" workbookViewId="0">
      <selection activeCell="B74" sqref="B74"/>
    </sheetView>
  </sheetViews>
  <sheetFormatPr defaultRowHeight="14.4" x14ac:dyDescent="0.3"/>
  <cols>
    <col min="1" max="1" width="4.109375" customWidth="1"/>
    <col min="2" max="2" width="87.44140625" customWidth="1"/>
    <col min="3" max="3" width="11.88671875" customWidth="1"/>
    <col min="4" max="5" width="19.109375" customWidth="1"/>
    <col min="6" max="6" width="16.88671875" customWidth="1"/>
    <col min="7" max="7" width="9.5546875" style="8" customWidth="1"/>
    <col min="8" max="8" width="14.88671875" style="16" customWidth="1"/>
    <col min="9" max="9" width="14.33203125" style="16" bestFit="1" customWidth="1"/>
    <col min="10" max="10" width="15.5546875" style="16" customWidth="1"/>
    <col min="11" max="11" width="11.5546875" style="16" customWidth="1"/>
    <col min="12" max="42" width="9.109375" style="16"/>
  </cols>
  <sheetData>
    <row r="1" spans="1:42" ht="19.8" thickBot="1" x14ac:dyDescent="0.5">
      <c r="A1" s="9"/>
      <c r="B1" s="10" t="s">
        <v>64</v>
      </c>
      <c r="C1" s="10"/>
      <c r="D1" s="190" t="s">
        <v>23</v>
      </c>
      <c r="E1" s="191"/>
      <c r="F1" s="192"/>
    </row>
    <row r="2" spans="1:42" ht="16.8" x14ac:dyDescent="0.3">
      <c r="A2" s="28"/>
      <c r="B2" s="29" t="s">
        <v>22</v>
      </c>
      <c r="C2" s="29" t="s">
        <v>10</v>
      </c>
      <c r="D2" s="148">
        <v>2026</v>
      </c>
      <c r="E2" s="148">
        <v>2027</v>
      </c>
      <c r="F2" s="149">
        <v>2028</v>
      </c>
    </row>
    <row r="3" spans="1:42" ht="16.5" customHeight="1" x14ac:dyDescent="0.3">
      <c r="A3" s="150"/>
      <c r="B3" s="151" t="s">
        <v>62</v>
      </c>
      <c r="C3" s="66"/>
      <c r="D3" s="152"/>
      <c r="E3" s="150"/>
      <c r="F3" s="153"/>
    </row>
    <row r="4" spans="1:42" ht="16.5" customHeight="1" x14ac:dyDescent="0.3">
      <c r="A4" s="154">
        <v>1</v>
      </c>
      <c r="B4" s="156" t="s">
        <v>65</v>
      </c>
      <c r="C4" s="51" t="s">
        <v>11</v>
      </c>
      <c r="D4" s="155">
        <v>40000</v>
      </c>
      <c r="E4" s="154"/>
      <c r="F4" s="141"/>
    </row>
    <row r="5" spans="1:42" ht="16.5" customHeight="1" x14ac:dyDescent="0.3">
      <c r="A5" s="154"/>
      <c r="B5" s="156"/>
      <c r="C5" s="51"/>
      <c r="D5" s="155"/>
      <c r="E5" s="154"/>
      <c r="F5" s="141"/>
    </row>
    <row r="6" spans="1:42" ht="16.5" customHeight="1" x14ac:dyDescent="0.3">
      <c r="A6" s="154"/>
      <c r="B6" s="156"/>
      <c r="C6" s="51"/>
      <c r="D6" s="155"/>
      <c r="E6" s="154"/>
      <c r="F6" s="141"/>
    </row>
    <row r="7" spans="1:42" ht="16.5" customHeight="1" x14ac:dyDescent="0.3">
      <c r="A7" s="154"/>
      <c r="B7" s="157"/>
      <c r="C7" s="158"/>
      <c r="D7" s="159"/>
      <c r="E7" s="154"/>
      <c r="F7" s="141"/>
    </row>
    <row r="8" spans="1:42" s="16" customFormat="1" ht="16.5" customHeight="1" x14ac:dyDescent="0.3">
      <c r="A8" s="11"/>
      <c r="B8" s="6"/>
      <c r="C8" s="51"/>
      <c r="D8" s="52"/>
      <c r="E8" s="52"/>
      <c r="F8" s="53"/>
      <c r="G8" s="8"/>
    </row>
    <row r="9" spans="1:42" ht="16.5" customHeight="1" x14ac:dyDescent="0.3">
      <c r="A9" s="54"/>
      <c r="B9" s="55" t="s">
        <v>3</v>
      </c>
      <c r="C9" s="56"/>
      <c r="D9" s="57">
        <f>SUM(D4:D8)</f>
        <v>40000</v>
      </c>
      <c r="E9" s="57">
        <f>SUM(E4:E8)</f>
        <v>0</v>
      </c>
      <c r="F9" s="57">
        <f>SUM(F4:F8)</f>
        <v>0</v>
      </c>
    </row>
    <row r="10" spans="1:42" s="18" customFormat="1" ht="16.5" customHeight="1" x14ac:dyDescent="0.3">
      <c r="A10" s="58"/>
      <c r="B10" s="47" t="s">
        <v>5</v>
      </c>
      <c r="C10" s="48"/>
      <c r="D10" s="59"/>
      <c r="E10" s="59"/>
      <c r="F10" s="60"/>
      <c r="G10" s="17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</row>
    <row r="11" spans="1:42" s="16" customFormat="1" ht="16.5" customHeight="1" x14ac:dyDescent="0.3">
      <c r="A11" s="11">
        <v>1</v>
      </c>
      <c r="B11" s="6" t="s">
        <v>34</v>
      </c>
      <c r="C11" s="51" t="s">
        <v>12</v>
      </c>
      <c r="D11" s="52"/>
      <c r="E11" s="52"/>
      <c r="F11" s="53"/>
      <c r="G11" s="8"/>
    </row>
    <row r="12" spans="1:42" ht="16.5" customHeight="1" x14ac:dyDescent="0.3">
      <c r="A12" s="61"/>
      <c r="B12" s="62" t="s">
        <v>3</v>
      </c>
      <c r="C12" s="63"/>
      <c r="D12" s="64">
        <f>SUM(D11)</f>
        <v>0</v>
      </c>
      <c r="E12" s="64">
        <f>SUM(E11)</f>
        <v>0</v>
      </c>
      <c r="F12" s="64">
        <f>SUM(F11)</f>
        <v>0</v>
      </c>
    </row>
    <row r="13" spans="1:42" s="18" customFormat="1" ht="15.6" x14ac:dyDescent="0.3">
      <c r="A13" s="65"/>
      <c r="B13" s="66" t="s">
        <v>36</v>
      </c>
      <c r="C13" s="67"/>
      <c r="D13" s="68"/>
      <c r="E13" s="68"/>
      <c r="F13" s="68"/>
      <c r="G13" s="17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</row>
    <row r="14" spans="1:42" s="16" customFormat="1" ht="15.6" x14ac:dyDescent="0.3">
      <c r="A14" s="11">
        <v>1</v>
      </c>
      <c r="B14" s="5" t="s">
        <v>40</v>
      </c>
      <c r="C14" s="5" t="s">
        <v>37</v>
      </c>
      <c r="D14" s="69"/>
      <c r="E14" s="70"/>
      <c r="F14" s="70"/>
      <c r="G14" s="8"/>
    </row>
    <row r="15" spans="1:42" ht="16.8" x14ac:dyDescent="0.3">
      <c r="A15" s="71"/>
      <c r="B15" s="72" t="s">
        <v>3</v>
      </c>
      <c r="C15" s="73"/>
      <c r="D15" s="74">
        <f>D14</f>
        <v>0</v>
      </c>
      <c r="E15" s="74">
        <f>E14</f>
        <v>0</v>
      </c>
      <c r="F15" s="74">
        <f>F14</f>
        <v>0</v>
      </c>
      <c r="G15" s="12"/>
    </row>
    <row r="16" spans="1:42" s="16" customFormat="1" ht="15.6" x14ac:dyDescent="0.3">
      <c r="A16" s="75"/>
      <c r="B16" s="47" t="s">
        <v>7</v>
      </c>
      <c r="C16" s="48"/>
      <c r="D16" s="50"/>
      <c r="E16" s="50"/>
      <c r="F16" s="60"/>
      <c r="G16" s="8"/>
    </row>
    <row r="17" spans="1:42" s="16" customFormat="1" ht="15.6" x14ac:dyDescent="0.3">
      <c r="A17" s="11">
        <v>1</v>
      </c>
      <c r="B17" s="76" t="s">
        <v>39</v>
      </c>
      <c r="C17" s="77"/>
      <c r="D17" s="78">
        <v>260000</v>
      </c>
      <c r="E17" s="78">
        <v>270000</v>
      </c>
      <c r="F17" s="79">
        <v>320000</v>
      </c>
      <c r="G17" s="8"/>
    </row>
    <row r="18" spans="1:42" ht="15.6" x14ac:dyDescent="0.3">
      <c r="A18" s="80"/>
      <c r="B18" s="81" t="s">
        <v>3</v>
      </c>
      <c r="C18" s="82"/>
      <c r="D18" s="83">
        <f>D17</f>
        <v>260000</v>
      </c>
      <c r="E18" s="83">
        <f>E17</f>
        <v>270000</v>
      </c>
      <c r="F18" s="83">
        <f>F17</f>
        <v>320000</v>
      </c>
    </row>
    <row r="19" spans="1:42" s="18" customFormat="1" ht="16.5" customHeight="1" x14ac:dyDescent="0.3">
      <c r="A19" s="75"/>
      <c r="B19" s="84" t="s">
        <v>43</v>
      </c>
      <c r="C19" s="85"/>
      <c r="D19" s="50"/>
      <c r="E19" s="50"/>
      <c r="F19" s="60"/>
      <c r="G19" s="17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</row>
    <row r="20" spans="1:42" s="16" customFormat="1" ht="18.75" customHeight="1" x14ac:dyDescent="0.3">
      <c r="A20" s="11">
        <v>1</v>
      </c>
      <c r="B20" s="6" t="s">
        <v>56</v>
      </c>
      <c r="C20" s="86" t="s">
        <v>20</v>
      </c>
      <c r="D20" s="52">
        <v>85000</v>
      </c>
      <c r="E20" s="52">
        <v>84000</v>
      </c>
      <c r="F20" s="53">
        <v>10000</v>
      </c>
      <c r="G20" s="8"/>
    </row>
    <row r="21" spans="1:42" s="16" customFormat="1" ht="15.75" customHeight="1" x14ac:dyDescent="0.3">
      <c r="A21" s="11">
        <v>2</v>
      </c>
      <c r="B21" s="6" t="s">
        <v>48</v>
      </c>
      <c r="C21" s="51" t="s">
        <v>20</v>
      </c>
      <c r="D21" s="52">
        <v>30000</v>
      </c>
      <c r="E21" s="52">
        <v>30000</v>
      </c>
      <c r="F21" s="53"/>
      <c r="G21" s="8"/>
    </row>
    <row r="22" spans="1:42" s="16" customFormat="1" ht="15.75" customHeight="1" x14ac:dyDescent="0.3">
      <c r="A22" s="11">
        <v>4</v>
      </c>
      <c r="B22" s="6" t="s">
        <v>49</v>
      </c>
      <c r="C22" s="51" t="s">
        <v>11</v>
      </c>
      <c r="D22" s="52">
        <v>250000</v>
      </c>
      <c r="E22" s="52">
        <v>250000</v>
      </c>
      <c r="F22" s="53">
        <v>80000</v>
      </c>
      <c r="G22" s="8"/>
    </row>
    <row r="23" spans="1:42" s="15" customFormat="1" ht="16.5" customHeight="1" x14ac:dyDescent="0.3">
      <c r="A23" s="87"/>
      <c r="B23" s="88" t="s">
        <v>3</v>
      </c>
      <c r="C23" s="89"/>
      <c r="D23" s="90">
        <f t="shared" ref="D23:G23" si="0">SUM(D20:D22)</f>
        <v>365000</v>
      </c>
      <c r="E23" s="90">
        <f t="shared" si="0"/>
        <v>364000</v>
      </c>
      <c r="F23" s="90">
        <f t="shared" si="0"/>
        <v>90000</v>
      </c>
      <c r="G23" s="133">
        <f t="shared" si="0"/>
        <v>0</v>
      </c>
      <c r="H23" s="16"/>
      <c r="I23" s="32"/>
      <c r="J23" s="32"/>
      <c r="K23" s="31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</row>
    <row r="24" spans="1:42" s="18" customFormat="1" ht="16.5" customHeight="1" x14ac:dyDescent="0.3">
      <c r="A24" s="58"/>
      <c r="B24" s="91" t="s">
        <v>47</v>
      </c>
      <c r="C24" s="48"/>
      <c r="D24" s="49"/>
      <c r="E24" s="92"/>
      <c r="F24" s="60"/>
      <c r="G24" s="17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</row>
    <row r="25" spans="1:42" ht="16.5" customHeight="1" x14ac:dyDescent="0.3">
      <c r="A25" s="11">
        <v>1</v>
      </c>
      <c r="B25" s="6" t="s">
        <v>66</v>
      </c>
      <c r="C25" s="160" t="s">
        <v>58</v>
      </c>
      <c r="D25" s="93">
        <v>70000</v>
      </c>
      <c r="E25" s="52"/>
      <c r="F25" s="53">
        <v>50000</v>
      </c>
      <c r="I25" s="31"/>
    </row>
    <row r="26" spans="1:42" ht="16.5" customHeight="1" x14ac:dyDescent="0.3">
      <c r="A26" s="11">
        <v>2</v>
      </c>
      <c r="B26" s="6" t="s">
        <v>59</v>
      </c>
      <c r="C26" s="160" t="s">
        <v>11</v>
      </c>
      <c r="D26" s="93">
        <v>20000</v>
      </c>
      <c r="E26" s="52"/>
      <c r="F26" s="53"/>
      <c r="I26" s="31"/>
    </row>
    <row r="27" spans="1:42" ht="16.5" customHeight="1" x14ac:dyDescent="0.3">
      <c r="A27" s="37">
        <v>3</v>
      </c>
      <c r="B27" s="7" t="s">
        <v>60</v>
      </c>
      <c r="C27" s="161" t="s">
        <v>11</v>
      </c>
      <c r="D27" s="94"/>
      <c r="E27" s="52">
        <v>85000</v>
      </c>
      <c r="F27" s="53"/>
    </row>
    <row r="28" spans="1:42" ht="18" customHeight="1" x14ac:dyDescent="0.3">
      <c r="A28" s="11">
        <v>4</v>
      </c>
      <c r="B28" s="6" t="s">
        <v>61</v>
      </c>
      <c r="C28" s="160" t="s">
        <v>11</v>
      </c>
      <c r="D28" s="93"/>
      <c r="E28" s="52"/>
      <c r="F28" s="53">
        <v>100000</v>
      </c>
    </row>
    <row r="29" spans="1:42" ht="16.5" customHeight="1" x14ac:dyDescent="0.3">
      <c r="A29" s="11">
        <v>7</v>
      </c>
      <c r="B29" s="6"/>
      <c r="C29" s="51"/>
      <c r="D29" s="93"/>
      <c r="E29" s="52"/>
      <c r="F29" s="53"/>
    </row>
    <row r="30" spans="1:42" ht="16.5" customHeight="1" x14ac:dyDescent="0.3">
      <c r="A30" s="61"/>
      <c r="B30" s="95" t="s">
        <v>3</v>
      </c>
      <c r="C30" s="96"/>
      <c r="D30" s="97">
        <f>SUM(D25:D29)</f>
        <v>90000</v>
      </c>
      <c r="E30" s="97">
        <f>SUM(E25:E29)</f>
        <v>85000</v>
      </c>
      <c r="F30" s="97">
        <f>SUM(F25:F29)</f>
        <v>150000</v>
      </c>
    </row>
    <row r="31" spans="1:42" s="18" customFormat="1" ht="16.5" customHeight="1" x14ac:dyDescent="0.3">
      <c r="A31" s="19"/>
      <c r="B31" s="20" t="s">
        <v>0</v>
      </c>
      <c r="C31" s="20"/>
      <c r="D31" s="21"/>
      <c r="E31" s="21"/>
      <c r="F31" s="22"/>
      <c r="G31" s="17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pans="1:42" ht="33" customHeight="1" x14ac:dyDescent="0.3">
      <c r="A32" s="142">
        <v>1</v>
      </c>
      <c r="B32" s="143" t="s">
        <v>1</v>
      </c>
      <c r="C32" s="144" t="s">
        <v>57</v>
      </c>
      <c r="D32" s="145">
        <v>10000</v>
      </c>
      <c r="E32" s="145"/>
      <c r="F32" s="188"/>
      <c r="G32" s="189"/>
    </row>
    <row r="33" spans="1:9" ht="28.5" customHeight="1" x14ac:dyDescent="0.3">
      <c r="A33" s="142">
        <v>2</v>
      </c>
      <c r="B33" s="143" t="s">
        <v>2</v>
      </c>
      <c r="C33" s="144" t="s">
        <v>57</v>
      </c>
      <c r="D33" s="145">
        <v>158375.96</v>
      </c>
      <c r="E33" s="145"/>
      <c r="F33" s="188"/>
      <c r="G33" s="189"/>
    </row>
    <row r="34" spans="1:9" ht="30" customHeight="1" x14ac:dyDescent="0.3">
      <c r="A34" s="142">
        <v>3</v>
      </c>
      <c r="B34" s="143" t="s">
        <v>55</v>
      </c>
      <c r="C34" s="144" t="s">
        <v>38</v>
      </c>
      <c r="D34" s="145">
        <v>100000</v>
      </c>
      <c r="E34" s="145">
        <v>99500</v>
      </c>
      <c r="F34" s="188"/>
      <c r="G34" s="189"/>
    </row>
    <row r="35" spans="1:9" ht="30" customHeight="1" x14ac:dyDescent="0.3">
      <c r="A35" s="142">
        <v>4</v>
      </c>
      <c r="B35" s="143" t="s">
        <v>50</v>
      </c>
      <c r="C35" s="146" t="s">
        <v>38</v>
      </c>
      <c r="D35" s="145">
        <v>220500</v>
      </c>
      <c r="E35" s="145">
        <v>440500.2</v>
      </c>
      <c r="F35" s="188">
        <v>150000</v>
      </c>
      <c r="G35" s="189"/>
    </row>
    <row r="36" spans="1:9" ht="30" customHeight="1" x14ac:dyDescent="0.3">
      <c r="A36" s="142">
        <v>5</v>
      </c>
      <c r="B36" s="143" t="s">
        <v>52</v>
      </c>
      <c r="C36" s="146" t="s">
        <v>38</v>
      </c>
      <c r="D36" s="145">
        <v>210000</v>
      </c>
      <c r="E36" s="145">
        <v>377126.79</v>
      </c>
      <c r="F36" s="188"/>
      <c r="G36" s="189"/>
      <c r="I36" s="31"/>
    </row>
    <row r="37" spans="1:9" ht="16.5" customHeight="1" x14ac:dyDescent="0.3">
      <c r="A37" s="142">
        <v>6</v>
      </c>
      <c r="B37" s="143" t="s">
        <v>51</v>
      </c>
      <c r="C37" s="146" t="s">
        <v>38</v>
      </c>
      <c r="D37" s="145">
        <v>50000</v>
      </c>
      <c r="E37" s="145">
        <v>250000</v>
      </c>
      <c r="F37" s="188">
        <v>350000</v>
      </c>
      <c r="G37" s="189"/>
    </row>
    <row r="38" spans="1:9" ht="33" customHeight="1" x14ac:dyDescent="0.3">
      <c r="A38" s="142">
        <v>7</v>
      </c>
      <c r="B38" s="143" t="s">
        <v>18</v>
      </c>
      <c r="C38" s="146" t="s">
        <v>38</v>
      </c>
      <c r="D38" s="145">
        <v>20000</v>
      </c>
      <c r="E38" s="145">
        <v>147950</v>
      </c>
      <c r="F38" s="188"/>
      <c r="G38" s="189"/>
      <c r="I38" s="31"/>
    </row>
    <row r="39" spans="1:9" ht="29.25" customHeight="1" x14ac:dyDescent="0.3">
      <c r="A39" s="142">
        <v>8</v>
      </c>
      <c r="B39" s="143" t="s">
        <v>68</v>
      </c>
      <c r="C39" s="146" t="s">
        <v>38</v>
      </c>
      <c r="D39" s="145">
        <v>64560.62</v>
      </c>
      <c r="E39" s="145"/>
      <c r="F39" s="145"/>
      <c r="G39" s="189"/>
    </row>
    <row r="40" spans="1:9" ht="17.25" customHeight="1" x14ac:dyDescent="0.3">
      <c r="A40" s="142">
        <v>9</v>
      </c>
      <c r="B40" s="143" t="s">
        <v>73</v>
      </c>
      <c r="C40" s="146" t="s">
        <v>38</v>
      </c>
      <c r="D40" s="145">
        <v>50000</v>
      </c>
      <c r="E40" s="145">
        <v>38500</v>
      </c>
      <c r="F40" s="188"/>
      <c r="G40" s="189"/>
    </row>
    <row r="41" spans="1:9" ht="20.25" customHeight="1" x14ac:dyDescent="0.3">
      <c r="A41" s="142">
        <v>10</v>
      </c>
      <c r="B41" s="143" t="s">
        <v>13</v>
      </c>
      <c r="C41" s="144" t="s">
        <v>38</v>
      </c>
      <c r="D41" s="147">
        <v>150000</v>
      </c>
      <c r="E41" s="145">
        <v>267217.5</v>
      </c>
      <c r="F41" s="188">
        <v>417217.5</v>
      </c>
      <c r="G41" s="189"/>
    </row>
    <row r="42" spans="1:9" ht="21" customHeight="1" x14ac:dyDescent="0.3">
      <c r="A42" s="142">
        <v>11</v>
      </c>
      <c r="B42" s="143" t="s">
        <v>54</v>
      </c>
      <c r="C42" s="146" t="s">
        <v>38</v>
      </c>
      <c r="D42" s="145">
        <v>150000</v>
      </c>
      <c r="E42" s="145">
        <v>231254.85</v>
      </c>
      <c r="F42" s="188">
        <v>300000</v>
      </c>
      <c r="G42" s="189"/>
    </row>
    <row r="43" spans="1:9" ht="16.5" customHeight="1" x14ac:dyDescent="0.3">
      <c r="A43" s="142">
        <v>12</v>
      </c>
      <c r="B43" s="143" t="s">
        <v>16</v>
      </c>
      <c r="C43" s="146" t="s">
        <v>38</v>
      </c>
      <c r="D43" s="145">
        <v>285852.52</v>
      </c>
      <c r="E43" s="145">
        <v>200000</v>
      </c>
      <c r="F43" s="188"/>
      <c r="G43" s="189"/>
    </row>
    <row r="44" spans="1:9" ht="16.5" customHeight="1" x14ac:dyDescent="0.3">
      <c r="A44" s="142">
        <v>13</v>
      </c>
      <c r="B44" s="143" t="s">
        <v>14</v>
      </c>
      <c r="C44" s="146" t="s">
        <v>38</v>
      </c>
      <c r="D44" s="145">
        <v>107000</v>
      </c>
      <c r="E44" s="145">
        <v>100364.52</v>
      </c>
      <c r="F44" s="188">
        <v>100000</v>
      </c>
      <c r="G44" s="189"/>
    </row>
    <row r="45" spans="1:9" ht="16.5" customHeight="1" x14ac:dyDescent="0.3">
      <c r="A45" s="142">
        <v>14</v>
      </c>
      <c r="B45" s="143" t="s">
        <v>15</v>
      </c>
      <c r="C45" s="146" t="s">
        <v>38</v>
      </c>
      <c r="D45" s="145">
        <v>111946.68</v>
      </c>
      <c r="E45" s="145">
        <v>200364.52</v>
      </c>
      <c r="F45" s="188">
        <v>100000</v>
      </c>
      <c r="G45" s="189"/>
    </row>
    <row r="46" spans="1:9" ht="16.5" customHeight="1" x14ac:dyDescent="0.3">
      <c r="A46" s="142">
        <v>15</v>
      </c>
      <c r="B46" s="143" t="s">
        <v>31</v>
      </c>
      <c r="C46" s="146" t="s">
        <v>38</v>
      </c>
      <c r="D46" s="145">
        <v>100000</v>
      </c>
      <c r="E46" s="145">
        <v>200000</v>
      </c>
      <c r="F46" s="188">
        <v>1650000</v>
      </c>
      <c r="G46" s="189"/>
      <c r="H46" s="31"/>
      <c r="I46" s="31"/>
    </row>
    <row r="47" spans="1:9" ht="16.5" customHeight="1" x14ac:dyDescent="0.3">
      <c r="A47" s="142">
        <v>16</v>
      </c>
      <c r="B47" s="143" t="s">
        <v>17</v>
      </c>
      <c r="C47" s="146" t="s">
        <v>11</v>
      </c>
      <c r="D47" s="145"/>
      <c r="E47" s="145"/>
      <c r="F47" s="188">
        <v>100000</v>
      </c>
      <c r="G47" s="189"/>
      <c r="I47" s="31"/>
    </row>
    <row r="48" spans="1:9" ht="16.5" customHeight="1" x14ac:dyDescent="0.3">
      <c r="A48" s="142">
        <v>17</v>
      </c>
      <c r="B48" s="143" t="s">
        <v>21</v>
      </c>
      <c r="C48" s="146" t="s">
        <v>38</v>
      </c>
      <c r="D48" s="145">
        <v>50000</v>
      </c>
      <c r="E48" s="145">
        <v>90000</v>
      </c>
      <c r="F48" s="188">
        <v>250000</v>
      </c>
      <c r="G48" s="189"/>
    </row>
    <row r="49" spans="1:42" ht="16.5" customHeight="1" x14ac:dyDescent="0.3">
      <c r="A49" s="142">
        <v>18</v>
      </c>
      <c r="B49" s="143" t="s">
        <v>33</v>
      </c>
      <c r="C49" s="146" t="s">
        <v>38</v>
      </c>
      <c r="D49" s="145">
        <v>50000</v>
      </c>
      <c r="E49" s="145">
        <v>54000</v>
      </c>
      <c r="F49" s="188">
        <v>200000</v>
      </c>
      <c r="G49" s="189"/>
    </row>
    <row r="50" spans="1:42" ht="16.5" customHeight="1" x14ac:dyDescent="0.3">
      <c r="A50" s="142">
        <v>19</v>
      </c>
      <c r="B50" s="143" t="s">
        <v>35</v>
      </c>
      <c r="C50" s="146" t="s">
        <v>38</v>
      </c>
      <c r="D50" s="145">
        <v>50020</v>
      </c>
      <c r="E50" s="145"/>
      <c r="F50" s="188"/>
      <c r="G50" s="189"/>
    </row>
    <row r="51" spans="1:42" ht="16.5" customHeight="1" x14ac:dyDescent="0.3">
      <c r="A51" s="142">
        <v>20</v>
      </c>
      <c r="B51" s="143" t="s">
        <v>71</v>
      </c>
      <c r="C51" s="146" t="s">
        <v>70</v>
      </c>
      <c r="D51" s="145">
        <v>40000</v>
      </c>
      <c r="E51" s="145">
        <v>90000</v>
      </c>
      <c r="F51" s="188">
        <v>39083.79</v>
      </c>
      <c r="G51" s="189"/>
    </row>
    <row r="52" spans="1:42" ht="16.5" customHeight="1" x14ac:dyDescent="0.3">
      <c r="A52" s="142">
        <v>21</v>
      </c>
      <c r="B52" s="143" t="s">
        <v>72</v>
      </c>
      <c r="C52" s="146" t="s">
        <v>70</v>
      </c>
      <c r="D52" s="145">
        <v>40000</v>
      </c>
      <c r="E52" s="145">
        <v>40000</v>
      </c>
      <c r="F52" s="188">
        <v>30000</v>
      </c>
      <c r="G52" s="189"/>
    </row>
    <row r="53" spans="1:42" ht="30" customHeight="1" thickBot="1" x14ac:dyDescent="0.35">
      <c r="A53" s="142">
        <v>22</v>
      </c>
      <c r="B53" s="143" t="s">
        <v>53</v>
      </c>
      <c r="C53" s="146" t="s">
        <v>38</v>
      </c>
      <c r="D53" s="145">
        <v>268358.21999999997</v>
      </c>
      <c r="E53" s="145">
        <v>206031.62</v>
      </c>
      <c r="F53" s="188">
        <v>250000</v>
      </c>
      <c r="G53" s="189"/>
      <c r="I53" s="32"/>
    </row>
    <row r="54" spans="1:42" ht="16.5" customHeight="1" thickBot="1" x14ac:dyDescent="0.35">
      <c r="A54" s="98"/>
      <c r="B54" s="99" t="s">
        <v>3</v>
      </c>
      <c r="C54" s="100"/>
      <c r="D54" s="101">
        <f>SUM(D32:D53)</f>
        <v>2286614</v>
      </c>
      <c r="E54" s="101">
        <f>SUM(E32:E53)</f>
        <v>3032810</v>
      </c>
      <c r="F54" s="101">
        <f>SUM(F32:F53)</f>
        <v>3936301.29</v>
      </c>
      <c r="H54" s="32"/>
      <c r="I54" s="31"/>
      <c r="J54" s="31"/>
    </row>
    <row r="55" spans="1:42" s="18" customFormat="1" ht="16.5" customHeight="1" x14ac:dyDescent="0.3">
      <c r="A55" s="102"/>
      <c r="B55" s="47" t="s">
        <v>4</v>
      </c>
      <c r="C55" s="48"/>
      <c r="D55" s="103"/>
      <c r="E55" s="103"/>
      <c r="F55" s="60"/>
      <c r="G55" s="17"/>
      <c r="H55" s="31"/>
      <c r="I55" s="31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</row>
    <row r="56" spans="1:42" ht="16.5" customHeight="1" x14ac:dyDescent="0.3">
      <c r="A56" s="11"/>
      <c r="B56" s="6"/>
      <c r="C56" s="51"/>
      <c r="D56" s="104"/>
      <c r="E56" s="104"/>
      <c r="F56" s="27"/>
      <c r="H56" s="31"/>
      <c r="I56" s="31"/>
    </row>
    <row r="57" spans="1:42" ht="16.5" customHeight="1" x14ac:dyDescent="0.3">
      <c r="A57" s="54"/>
      <c r="B57" s="105" t="s">
        <v>3</v>
      </c>
      <c r="C57" s="106"/>
      <c r="D57" s="107">
        <f>SUM(D56:D56)</f>
        <v>0</v>
      </c>
      <c r="E57" s="107">
        <f>SUM(E56:E56)</f>
        <v>0</v>
      </c>
      <c r="F57" s="107">
        <f>SUM(F56:F56)</f>
        <v>0</v>
      </c>
      <c r="H57" s="31"/>
      <c r="I57" s="31"/>
    </row>
    <row r="58" spans="1:42" s="18" customFormat="1" ht="16.5" customHeight="1" x14ac:dyDescent="0.3">
      <c r="A58" s="108"/>
      <c r="B58" s="109" t="s">
        <v>41</v>
      </c>
      <c r="C58" s="110"/>
      <c r="D58" s="111"/>
      <c r="E58" s="111"/>
      <c r="F58" s="112"/>
      <c r="G58" s="17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</row>
    <row r="59" spans="1:42" ht="16.5" customHeight="1" x14ac:dyDescent="0.3">
      <c r="A59" s="113">
        <v>1</v>
      </c>
      <c r="B59" s="114" t="s">
        <v>63</v>
      </c>
      <c r="C59" s="115" t="s">
        <v>11</v>
      </c>
      <c r="D59" s="116">
        <v>15000</v>
      </c>
      <c r="E59" s="116">
        <v>15000</v>
      </c>
      <c r="F59" s="117">
        <v>15000</v>
      </c>
    </row>
    <row r="60" spans="1:42" ht="16.5" customHeight="1" x14ac:dyDescent="0.3">
      <c r="A60" s="118">
        <v>2</v>
      </c>
      <c r="B60" s="119"/>
      <c r="C60" s="120"/>
      <c r="D60" s="121"/>
      <c r="E60" s="121"/>
      <c r="F60" s="117"/>
    </row>
    <row r="61" spans="1:42" ht="16.5" customHeight="1" x14ac:dyDescent="0.3">
      <c r="A61" s="61"/>
      <c r="B61" s="95" t="s">
        <v>3</v>
      </c>
      <c r="C61" s="96"/>
      <c r="D61" s="64">
        <f>SUM(D60+D59)</f>
        <v>15000</v>
      </c>
      <c r="E61" s="64">
        <f>SUM(E60+E59)</f>
        <v>15000</v>
      </c>
      <c r="F61" s="64">
        <f>SUM(F60+F59)</f>
        <v>15000</v>
      </c>
    </row>
    <row r="62" spans="1:42" s="18" customFormat="1" ht="16.5" customHeight="1" thickBot="1" x14ac:dyDescent="0.35">
      <c r="A62" s="46"/>
      <c r="B62" s="47" t="s">
        <v>6</v>
      </c>
      <c r="C62" s="48"/>
      <c r="D62" s="49"/>
      <c r="E62" s="49"/>
      <c r="F62" s="49"/>
      <c r="G62" s="17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</row>
    <row r="63" spans="1:42" ht="16.5" customHeight="1" x14ac:dyDescent="0.3">
      <c r="A63" s="122">
        <v>1</v>
      </c>
      <c r="B63" s="4" t="s">
        <v>25</v>
      </c>
      <c r="C63" s="123" t="s">
        <v>12</v>
      </c>
      <c r="D63" s="124" t="s">
        <v>67</v>
      </c>
      <c r="E63" s="124">
        <v>75000</v>
      </c>
      <c r="F63" s="125">
        <v>65443.707464002073</v>
      </c>
      <c r="I63" s="31"/>
    </row>
    <row r="64" spans="1:42" ht="16.5" customHeight="1" x14ac:dyDescent="0.3">
      <c r="A64" s="122">
        <v>2</v>
      </c>
      <c r="B64" s="4" t="s">
        <v>26</v>
      </c>
      <c r="C64" s="123" t="s">
        <v>12</v>
      </c>
      <c r="D64" s="162">
        <v>53333</v>
      </c>
      <c r="E64" s="162">
        <v>30000</v>
      </c>
      <c r="F64" s="163">
        <v>50000</v>
      </c>
      <c r="I64" s="31"/>
    </row>
    <row r="65" spans="1:42" ht="16.5" customHeight="1" x14ac:dyDescent="0.3">
      <c r="A65" s="122">
        <v>3</v>
      </c>
      <c r="B65" s="4" t="s">
        <v>27</v>
      </c>
      <c r="C65" s="123" t="s">
        <v>11</v>
      </c>
      <c r="D65" s="162" t="s">
        <v>67</v>
      </c>
      <c r="E65" s="162">
        <v>30000</v>
      </c>
      <c r="F65" s="163">
        <v>50000</v>
      </c>
      <c r="I65" s="32"/>
    </row>
    <row r="66" spans="1:42" ht="16.5" customHeight="1" x14ac:dyDescent="0.3">
      <c r="A66" s="122">
        <v>4</v>
      </c>
      <c r="B66" s="4" t="s">
        <v>28</v>
      </c>
      <c r="C66" s="123" t="s">
        <v>11</v>
      </c>
      <c r="D66" s="162"/>
      <c r="E66" s="162">
        <v>30000</v>
      </c>
      <c r="F66" s="163">
        <v>200000</v>
      </c>
    </row>
    <row r="67" spans="1:42" ht="16.5" customHeight="1" x14ac:dyDescent="0.3">
      <c r="A67" s="122">
        <v>5</v>
      </c>
      <c r="B67" s="4" t="s">
        <v>29</v>
      </c>
      <c r="C67" s="123" t="s">
        <v>11</v>
      </c>
      <c r="D67" s="162"/>
      <c r="E67" s="162"/>
      <c r="F67" s="163">
        <v>31894</v>
      </c>
    </row>
    <row r="68" spans="1:42" ht="16.5" customHeight="1" x14ac:dyDescent="0.3">
      <c r="A68" s="122">
        <v>6</v>
      </c>
      <c r="B68" s="4" t="s">
        <v>30</v>
      </c>
      <c r="C68" s="123" t="s">
        <v>11</v>
      </c>
      <c r="D68" s="52"/>
      <c r="E68" s="52">
        <v>21039</v>
      </c>
      <c r="F68" s="117"/>
    </row>
    <row r="69" spans="1:42" ht="16.2" thickBot="1" x14ac:dyDescent="0.35">
      <c r="A69" s="126"/>
      <c r="B69" s="95" t="s">
        <v>3</v>
      </c>
      <c r="C69" s="96"/>
      <c r="D69" s="127">
        <f>SUM(D63:D68)</f>
        <v>53333</v>
      </c>
      <c r="E69" s="127">
        <f>SUM(E63:E68)</f>
        <v>186039</v>
      </c>
      <c r="F69" s="127">
        <f>SUM(F63:F68)</f>
        <v>397337.70746400207</v>
      </c>
    </row>
    <row r="70" spans="1:42" s="25" customFormat="1" ht="16.8" thickTop="1" thickBot="1" x14ac:dyDescent="0.35">
      <c r="A70" s="128"/>
      <c r="B70" s="129" t="s">
        <v>8</v>
      </c>
      <c r="C70" s="130"/>
      <c r="D70" s="131">
        <f>D9+D12+D15+D18+D23+D30+D54+D57+D61+D69</f>
        <v>3109947</v>
      </c>
      <c r="E70" s="131">
        <f>E9+E12+E15+E18+E23+E30+E54+E57+E61+E69</f>
        <v>3952849</v>
      </c>
      <c r="F70" s="131">
        <f>F9+F12+F15+F18+F23+F30+F54+F57+F61+F69</f>
        <v>4908638.9974640021</v>
      </c>
      <c r="G70" s="24"/>
      <c r="H70" s="16"/>
      <c r="I70" s="31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</row>
    <row r="71" spans="1:42" ht="15" x14ac:dyDescent="0.3">
      <c r="C71" s="26" t="s">
        <v>46</v>
      </c>
      <c r="D71" s="2" t="e">
        <f>#REF!</f>
        <v>#REF!</v>
      </c>
      <c r="E71" s="2">
        <v>3952849</v>
      </c>
      <c r="F71" s="2">
        <v>4908639</v>
      </c>
    </row>
    <row r="72" spans="1:42" x14ac:dyDescent="0.3">
      <c r="C72" t="s">
        <v>24</v>
      </c>
      <c r="D72" s="3" t="e">
        <f>D70-D71</f>
        <v>#REF!</v>
      </c>
      <c r="E72" s="3">
        <f>E70-E71</f>
        <v>0</v>
      </c>
      <c r="F72" s="3">
        <f>F70-F71</f>
        <v>-2.5359978899359703E-3</v>
      </c>
      <c r="G72" s="8" t="s">
        <v>42</v>
      </c>
    </row>
    <row r="73" spans="1:42" x14ac:dyDescent="0.3">
      <c r="D73" s="1"/>
      <c r="G73" s="8" t="s">
        <v>19</v>
      </c>
    </row>
    <row r="74" spans="1:42" x14ac:dyDescent="0.3">
      <c r="D74" s="1"/>
      <c r="E74" s="1"/>
      <c r="F74" s="1"/>
    </row>
    <row r="75" spans="1:42" x14ac:dyDescent="0.3">
      <c r="D75" s="1"/>
    </row>
    <row r="76" spans="1:42" ht="15" thickBot="1" x14ac:dyDescent="0.35">
      <c r="D76" s="1"/>
      <c r="E76" s="14" t="s">
        <v>9</v>
      </c>
      <c r="I76" s="32"/>
    </row>
    <row r="77" spans="1:42" x14ac:dyDescent="0.3">
      <c r="F77" s="1"/>
      <c r="I77" s="31"/>
    </row>
    <row r="78" spans="1:42" x14ac:dyDescent="0.3">
      <c r="E78" s="1"/>
    </row>
    <row r="79" spans="1:42" x14ac:dyDescent="0.3">
      <c r="F79" s="2"/>
    </row>
    <row r="80" spans="1:42" x14ac:dyDescent="0.3">
      <c r="D80" s="1"/>
      <c r="I80" s="31"/>
    </row>
    <row r="81" spans="5:5" x14ac:dyDescent="0.3">
      <c r="E81" s="1"/>
    </row>
    <row r="84" spans="5:5" x14ac:dyDescent="0.3">
      <c r="E84" s="1"/>
    </row>
    <row r="109" spans="4:6" x14ac:dyDescent="0.3">
      <c r="D109" s="1"/>
      <c r="E109" s="1"/>
      <c r="F109" s="1"/>
    </row>
  </sheetData>
  <mergeCells count="1">
    <mergeCell ref="D1:F1"/>
  </mergeCells>
  <pageMargins left="0.7" right="0.7" top="0.75" bottom="0.75" header="0.3" footer="0.3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Lista e Pr. 2026-2028 Asambl.</vt:lpstr>
      <vt:lpstr>Lista e Projekteve 2026-2028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2026-05-22T08:16:54Z</dcterms:modified>
</cp:coreProperties>
</file>